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map/Documents/University/Career/Publications/Archival/2022 CHI Cycling/data/"/>
    </mc:Choice>
  </mc:AlternateContent>
  <xr:revisionPtr revIDLastSave="0" documentId="13_ncr:1_{A704D5A4-2E83-DC4A-9416-CB6DFACD090B}" xr6:coauthVersionLast="47" xr6:coauthVersionMax="47" xr10:uidLastSave="{00000000-0000-0000-0000-000000000000}"/>
  <bookViews>
    <workbookView xWindow="0" yWindow="760" windowWidth="30240" windowHeight="17000" xr2:uid="{0CF127FA-03EF-0248-A509-0BA66512F9F3}"/>
  </bookViews>
  <sheets>
    <sheet name="Summary" sheetId="3" r:id="rId1"/>
    <sheet name="Catalogue" sheetId="1" r:id="rId2"/>
    <sheet name="Sum of video length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D38" i="2"/>
  <c r="E38" i="2"/>
  <c r="F38" i="2"/>
  <c r="G38" i="2"/>
  <c r="B38" i="2"/>
  <c r="A38" i="2"/>
  <c r="L154" i="1" l="1"/>
  <c r="P154" i="1"/>
  <c r="M154" i="1"/>
  <c r="N154" i="1"/>
  <c r="O154" i="1"/>
</calcChain>
</file>

<file path=xl/sharedStrings.xml><?xml version="1.0" encoding="utf-8"?>
<sst xmlns="http://schemas.openxmlformats.org/spreadsheetml/2006/main" count="1098" uniqueCount="361">
  <si>
    <t>Clip</t>
  </si>
  <si>
    <t>ID</t>
  </si>
  <si>
    <t>Folder</t>
  </si>
  <si>
    <t>File</t>
  </si>
  <si>
    <t>Start</t>
  </si>
  <si>
    <t>End</t>
  </si>
  <si>
    <t>P1</t>
  </si>
  <si>
    <t>GS010004</t>
  </si>
  <si>
    <t>Start workout smartwatch</t>
  </si>
  <si>
    <t>Pavement</t>
  </si>
  <si>
    <t>GS010006</t>
  </si>
  <si>
    <t>Bike computer auto starts</t>
  </si>
  <si>
    <t>Road</t>
  </si>
  <si>
    <t>Adjust camera</t>
  </si>
  <si>
    <t>Cycling</t>
  </si>
  <si>
    <t>GS010007</t>
  </si>
  <si>
    <t>Carpark</t>
  </si>
  <si>
    <t xml:space="preserve"> </t>
  </si>
  <si>
    <t>GS010008</t>
  </si>
  <si>
    <t>Feel pocket</t>
  </si>
  <si>
    <t>earphones</t>
  </si>
  <si>
    <t>earphone tap</t>
  </si>
  <si>
    <t>Watch glance</t>
  </si>
  <si>
    <t>GS010015</t>
  </si>
  <si>
    <t>earphone in</t>
  </si>
  <si>
    <t>Play</t>
  </si>
  <si>
    <t>Start watch</t>
  </si>
  <si>
    <t>Stopped</t>
  </si>
  <si>
    <t>GS010016</t>
  </si>
  <si>
    <t>Touch watch</t>
  </si>
  <si>
    <t>Insert earphones</t>
  </si>
  <si>
    <t>Stop smartwatch</t>
  </si>
  <si>
    <t>GS030006</t>
  </si>
  <si>
    <t>Stopped (traffic)</t>
  </si>
  <si>
    <t>GS010018</t>
  </si>
  <si>
    <t>GS010019</t>
  </si>
  <si>
    <t>Computer start</t>
  </si>
  <si>
    <t>Computer glance</t>
  </si>
  <si>
    <t>Computer use</t>
  </si>
  <si>
    <t>GS060019</t>
  </si>
  <si>
    <t>Retrieve smartphone</t>
  </si>
  <si>
    <t>Computer changes</t>
  </si>
  <si>
    <t>GS070019</t>
  </si>
  <si>
    <t>Computer beep</t>
  </si>
  <si>
    <t>P2</t>
  </si>
  <si>
    <t>GS010022</t>
  </si>
  <si>
    <t>Starting smartwatch</t>
  </si>
  <si>
    <t>Use smartphone</t>
  </si>
  <si>
    <t>Stopped (crossing)</t>
  </si>
  <si>
    <t>Adjust earphones</t>
  </si>
  <si>
    <t>GS010023</t>
  </si>
  <si>
    <t>GS010024</t>
  </si>
  <si>
    <t>Use watch</t>
  </si>
  <si>
    <t>GS010026</t>
  </si>
  <si>
    <t>GS010028</t>
  </si>
  <si>
    <t>Adjust watch</t>
  </si>
  <si>
    <t>Remove earphones</t>
  </si>
  <si>
    <t>GS010030</t>
  </si>
  <si>
    <t>Use earphones</t>
  </si>
  <si>
    <t>GS010031</t>
  </si>
  <si>
    <t>GS010032</t>
  </si>
  <si>
    <t>GS020022</t>
  </si>
  <si>
    <t>GS020029</t>
  </si>
  <si>
    <t>GS020031</t>
  </si>
  <si>
    <t>GS030022</t>
  </si>
  <si>
    <t xml:space="preserve"> 00:02:18</t>
  </si>
  <si>
    <t>GS030031</t>
  </si>
  <si>
    <t>P3</t>
  </si>
  <si>
    <t>GS090002</t>
  </si>
  <si>
    <t>Camera glance</t>
  </si>
  <si>
    <t>Sun 6 June</t>
  </si>
  <si>
    <t>GS020003</t>
  </si>
  <si>
    <t>GS030003</t>
  </si>
  <si>
    <t>Talk to camera</t>
  </si>
  <si>
    <t>GS050003</t>
  </si>
  <si>
    <t>GS060003</t>
  </si>
  <si>
    <t>GS070003</t>
  </si>
  <si>
    <t>GS100003</t>
  </si>
  <si>
    <t>Wed 9 June</t>
  </si>
  <si>
    <t>GS020004</t>
  </si>
  <si>
    <t>GS040004</t>
  </si>
  <si>
    <t>Look at watch</t>
  </si>
  <si>
    <t>GS050004</t>
  </si>
  <si>
    <t>Stop</t>
  </si>
  <si>
    <t>P4</t>
  </si>
  <si>
    <t>GS010003[1]</t>
  </si>
  <si>
    <t>Touch smartphone</t>
  </si>
  <si>
    <t>Use computer</t>
  </si>
  <si>
    <t>GS030004</t>
  </si>
  <si>
    <t>P5</t>
  </si>
  <si>
    <t>GS010012</t>
  </si>
  <si>
    <t>Trail</t>
  </si>
  <si>
    <t>GS010013</t>
  </si>
  <si>
    <t>GS010014</t>
  </si>
  <si>
    <t>GS010020</t>
  </si>
  <si>
    <t>GS020013</t>
  </si>
  <si>
    <t>GS030019</t>
  </si>
  <si>
    <t>P6</t>
  </si>
  <si>
    <t>GS010002</t>
  </si>
  <si>
    <t>Start camera</t>
  </si>
  <si>
    <t>Not started</t>
  </si>
  <si>
    <t>GS020002</t>
  </si>
  <si>
    <t>Clean camera</t>
  </si>
  <si>
    <t>GS030002</t>
  </si>
  <si>
    <t>Put smartphone in bag</t>
  </si>
  <si>
    <t>P7</t>
  </si>
  <si>
    <t>GS010009</t>
  </si>
  <si>
    <t>GS020009</t>
  </si>
  <si>
    <t>OK Google</t>
  </si>
  <si>
    <t>Tap earphones</t>
  </si>
  <si>
    <t>GS030009</t>
  </si>
  <si>
    <t>Taps earphones</t>
  </si>
  <si>
    <t>GS040009</t>
  </si>
  <si>
    <t>Home</t>
  </si>
  <si>
    <t>GS010017</t>
  </si>
  <si>
    <t>Walking</t>
  </si>
  <si>
    <t>GS020017</t>
  </si>
  <si>
    <t>Adjust watch (one hand)</t>
  </si>
  <si>
    <t>Has conversation</t>
  </si>
  <si>
    <t>Work</t>
  </si>
  <si>
    <t>GS050020</t>
  </si>
  <si>
    <t>GS010021</t>
  </si>
  <si>
    <t>Total</t>
  </si>
  <si>
    <t>Age</t>
  </si>
  <si>
    <t>What do you cycle for:</t>
  </si>
  <si>
    <t>3</t>
  </si>
  <si>
    <t>Exercise;Commuting;Leisure;</t>
  </si>
  <si>
    <t>Daily</t>
  </si>
  <si>
    <t>2</t>
  </si>
  <si>
    <t>Exercise;Leisure;Commuting;</t>
  </si>
  <si>
    <t>4</t>
  </si>
  <si>
    <t>Exercise;Leisure;Commuting;Work;</t>
  </si>
  <si>
    <t>Weekly</t>
  </si>
  <si>
    <t>Exercise;</t>
  </si>
  <si>
    <t>Monthly</t>
  </si>
  <si>
    <t>Commuting;</t>
  </si>
  <si>
    <t>Camera?</t>
  </si>
  <si>
    <t>Bike Computer?</t>
  </si>
  <si>
    <t>Smartphone?</t>
  </si>
  <si>
    <t>Smart watch?</t>
  </si>
  <si>
    <t>Earphones?</t>
  </si>
  <si>
    <t>Cyclist location</t>
  </si>
  <si>
    <t>Cyclist in motion?</t>
  </si>
  <si>
    <t># Camera</t>
  </si>
  <si>
    <t># Bike Computer</t>
  </si>
  <si>
    <t># Smartphone</t>
  </si>
  <si>
    <t># Smart watch</t>
  </si>
  <si>
    <t># Earphones</t>
  </si>
  <si>
    <t>P</t>
  </si>
  <si>
    <t>Amateur (1)-Professional (5)</t>
  </si>
  <si>
    <t>Gender</t>
  </si>
  <si>
    <t>Man</t>
  </si>
  <si>
    <t>First Action</t>
  </si>
  <si>
    <t>Second Action</t>
  </si>
  <si>
    <t>Third Action</t>
  </si>
  <si>
    <t>Combined Actions</t>
  </si>
  <si>
    <t>Number of bikes</t>
  </si>
  <si>
    <t>Frequency of rides</t>
  </si>
  <si>
    <t>Exercise;Leisure;Commuting;Work;Competition/Races;</t>
  </si>
  <si>
    <t>Total ex. Camera</t>
  </si>
  <si>
    <t>P1_1</t>
  </si>
  <si>
    <t>Start workout smartwatch;;</t>
  </si>
  <si>
    <t>P1_2</t>
  </si>
  <si>
    <t>Bike computer auto starts;;</t>
  </si>
  <si>
    <t>P1_3</t>
  </si>
  <si>
    <t>Adjust camera;;</t>
  </si>
  <si>
    <t>P1_4</t>
  </si>
  <si>
    <t>P1_6</t>
  </si>
  <si>
    <t>Feel pocket;earphones;</t>
  </si>
  <si>
    <t>P1_7</t>
  </si>
  <si>
    <t>earphone tap;;</t>
  </si>
  <si>
    <t>P1_9</t>
  </si>
  <si>
    <t>P1_10</t>
  </si>
  <si>
    <t>Adjust camera;Watch glance;</t>
  </si>
  <si>
    <t>P1_11</t>
  </si>
  <si>
    <t>earphone in;Play;Start watch</t>
  </si>
  <si>
    <t>P1_12</t>
  </si>
  <si>
    <t>P1_13</t>
  </si>
  <si>
    <t>Feel pocket;earphone tap;</t>
  </si>
  <si>
    <t>P1_14</t>
  </si>
  <si>
    <t>Watch glance;;</t>
  </si>
  <si>
    <t>P1_15</t>
  </si>
  <si>
    <t>P1_17</t>
  </si>
  <si>
    <t>Feel pocket;Touch watch;</t>
  </si>
  <si>
    <t>P1_18</t>
  </si>
  <si>
    <t>Insert earphones;;</t>
  </si>
  <si>
    <t>P1_20</t>
  </si>
  <si>
    <t>Stop smartwatch;;</t>
  </si>
  <si>
    <t>P1_21</t>
  </si>
  <si>
    <t>P1_22</t>
  </si>
  <si>
    <t>Watch glance;earphones;</t>
  </si>
  <si>
    <t>P1_23</t>
  </si>
  <si>
    <t>Computer start;;</t>
  </si>
  <si>
    <t>P1_24</t>
  </si>
  <si>
    <t>Computer glance;;</t>
  </si>
  <si>
    <t>P1_25</t>
  </si>
  <si>
    <t>Computer use;;</t>
  </si>
  <si>
    <t>P1_26</t>
  </si>
  <si>
    <t>Retrieve smartphone;;</t>
  </si>
  <si>
    <t>P1_27</t>
  </si>
  <si>
    <t>P1_29</t>
  </si>
  <si>
    <t>Computer changes;;</t>
  </si>
  <si>
    <t>P1_30</t>
  </si>
  <si>
    <t>Computer beep;Retrieve smartphone;</t>
  </si>
  <si>
    <t>P2_1</t>
  </si>
  <si>
    <t>Starting smartwatch;;</t>
  </si>
  <si>
    <t>P2_2</t>
  </si>
  <si>
    <t>Retrieve smartphone;Use smartphone;</t>
  </si>
  <si>
    <t>P2_3</t>
  </si>
  <si>
    <t>P2_4</t>
  </si>
  <si>
    <t>Adjust earphones;;</t>
  </si>
  <si>
    <t>P2_5</t>
  </si>
  <si>
    <t>P2_6</t>
  </si>
  <si>
    <t>P2_7</t>
  </si>
  <si>
    <t>P2_8</t>
  </si>
  <si>
    <t>P2_9</t>
  </si>
  <si>
    <t>P2_10</t>
  </si>
  <si>
    <t>Use watch;;</t>
  </si>
  <si>
    <t>P2_11</t>
  </si>
  <si>
    <t>P2_12</t>
  </si>
  <si>
    <t>P2_13</t>
  </si>
  <si>
    <t>P2_14</t>
  </si>
  <si>
    <t>P2_15</t>
  </si>
  <si>
    <t>Adjust earphones;Watch glance;</t>
  </si>
  <si>
    <t>P2_16</t>
  </si>
  <si>
    <t>P2_17</t>
  </si>
  <si>
    <t>Use smartphone;;</t>
  </si>
  <si>
    <t>P2_18</t>
  </si>
  <si>
    <t>Adjust watch;;</t>
  </si>
  <si>
    <t>P2_19</t>
  </si>
  <si>
    <t>Remove earphones;;</t>
  </si>
  <si>
    <t>P2_20</t>
  </si>
  <si>
    <t>P2_21</t>
  </si>
  <si>
    <t>Use earphones;;</t>
  </si>
  <si>
    <t>P2_22</t>
  </si>
  <si>
    <t>P2_23</t>
  </si>
  <si>
    <t>P2_24</t>
  </si>
  <si>
    <t>P2_25</t>
  </si>
  <si>
    <t>P2_26</t>
  </si>
  <si>
    <t>P2_27</t>
  </si>
  <si>
    <t>P2_28</t>
  </si>
  <si>
    <t>P2_29</t>
  </si>
  <si>
    <t>P2_30</t>
  </si>
  <si>
    <t>P2_31</t>
  </si>
  <si>
    <t>P2_32</t>
  </si>
  <si>
    <t>P2_33</t>
  </si>
  <si>
    <t>P2_34</t>
  </si>
  <si>
    <t>P2_35</t>
  </si>
  <si>
    <t>P2_36</t>
  </si>
  <si>
    <t>P2_37</t>
  </si>
  <si>
    <t>P2_38</t>
  </si>
  <si>
    <t>P2_39</t>
  </si>
  <si>
    <t>P2_40</t>
  </si>
  <si>
    <t>P2_41</t>
  </si>
  <si>
    <t>Adjust camera;Use smartphone;</t>
  </si>
  <si>
    <t>P2_42</t>
  </si>
  <si>
    <t>Insert earphones;Watch glance;</t>
  </si>
  <si>
    <t>P3_4</t>
  </si>
  <si>
    <t>Camera glance;;</t>
  </si>
  <si>
    <t>P3_5</t>
  </si>
  <si>
    <t>P3_6</t>
  </si>
  <si>
    <t>P3_7</t>
  </si>
  <si>
    <t>Talk to camera;;</t>
  </si>
  <si>
    <t>P3_9</t>
  </si>
  <si>
    <t>P3_10</t>
  </si>
  <si>
    <t>P3_11</t>
  </si>
  <si>
    <t>P3_12</t>
  </si>
  <si>
    <t>P3_13</t>
  </si>
  <si>
    <t>P3_14</t>
  </si>
  <si>
    <t>P3_15</t>
  </si>
  <si>
    <t>P3_16</t>
  </si>
  <si>
    <t>P3_17</t>
  </si>
  <si>
    <t>P3_18</t>
  </si>
  <si>
    <t>P3_19</t>
  </si>
  <si>
    <t>P3_20</t>
  </si>
  <si>
    <t>Look at watch;;</t>
  </si>
  <si>
    <t>P3_21</t>
  </si>
  <si>
    <t>P4_1</t>
  </si>
  <si>
    <t>P4_2</t>
  </si>
  <si>
    <t>Touch smartphone;Retrieve smartphone;</t>
  </si>
  <si>
    <t>P4_3</t>
  </si>
  <si>
    <t>Use computer;;</t>
  </si>
  <si>
    <t>P4_4</t>
  </si>
  <si>
    <t>P4_5</t>
  </si>
  <si>
    <t>P4_6</t>
  </si>
  <si>
    <t>P4_8</t>
  </si>
  <si>
    <t>P5_1</t>
  </si>
  <si>
    <t>P5_2</t>
  </si>
  <si>
    <t>Computer beep;Use computer;</t>
  </si>
  <si>
    <t>P5_3</t>
  </si>
  <si>
    <t>P5_4</t>
  </si>
  <si>
    <t>P5_5</t>
  </si>
  <si>
    <t>P5_6</t>
  </si>
  <si>
    <t>Adjust camera;Use computer;</t>
  </si>
  <si>
    <t>P5_7</t>
  </si>
  <si>
    <t>P5_8</t>
  </si>
  <si>
    <t>P5_9</t>
  </si>
  <si>
    <t>P6_1</t>
  </si>
  <si>
    <t>Start camera;;</t>
  </si>
  <si>
    <t>P6_2</t>
  </si>
  <si>
    <t>Clean camera;;</t>
  </si>
  <si>
    <t>P6_3</t>
  </si>
  <si>
    <t>Clean camera;Retrieve smartphone;Use smartphone</t>
  </si>
  <si>
    <t>P6_4</t>
  </si>
  <si>
    <t>P6_5</t>
  </si>
  <si>
    <t>P6_6</t>
  </si>
  <si>
    <t>Put smartphone in bag;;</t>
  </si>
  <si>
    <t>P7_1</t>
  </si>
  <si>
    <t>P7_2</t>
  </si>
  <si>
    <t>P7_3</t>
  </si>
  <si>
    <t>P7_4</t>
  </si>
  <si>
    <t>P7_5</t>
  </si>
  <si>
    <t>P7_6</t>
  </si>
  <si>
    <t>P7_7</t>
  </si>
  <si>
    <t>P7_9</t>
  </si>
  <si>
    <t>OK Google;Use earphones;</t>
  </si>
  <si>
    <t>P7_10</t>
  </si>
  <si>
    <t>P7_11</t>
  </si>
  <si>
    <t>Tap earphones;Use earphones;</t>
  </si>
  <si>
    <t>P7_12</t>
  </si>
  <si>
    <t>P7_13</t>
  </si>
  <si>
    <t>P7_14</t>
  </si>
  <si>
    <t>P7_15</t>
  </si>
  <si>
    <t>P7_16</t>
  </si>
  <si>
    <t>Taps earphones;Use earphones;</t>
  </si>
  <si>
    <t>P7_17</t>
  </si>
  <si>
    <t>P7_18</t>
  </si>
  <si>
    <t>Taps earphones;;</t>
  </si>
  <si>
    <t>P7_19</t>
  </si>
  <si>
    <t>P7_20</t>
  </si>
  <si>
    <t>P7_21</t>
  </si>
  <si>
    <t>Tap earphones;Tap earphones;</t>
  </si>
  <si>
    <t>P7_22</t>
  </si>
  <si>
    <t>Tap earphones;;</t>
  </si>
  <si>
    <t>P7_24</t>
  </si>
  <si>
    <t>P7_25</t>
  </si>
  <si>
    <t>P7_26</t>
  </si>
  <si>
    <t>P7_27</t>
  </si>
  <si>
    <t>P7_28</t>
  </si>
  <si>
    <t>P7_29</t>
  </si>
  <si>
    <t>P7_30</t>
  </si>
  <si>
    <t>P7_31</t>
  </si>
  <si>
    <t>P7_32</t>
  </si>
  <si>
    <t>P7_33</t>
  </si>
  <si>
    <t>P7_34</t>
  </si>
  <si>
    <t>P7_35</t>
  </si>
  <si>
    <t>P7_36</t>
  </si>
  <si>
    <t>P7_37</t>
  </si>
  <si>
    <t>P7_38</t>
  </si>
  <si>
    <t>P7_39</t>
  </si>
  <si>
    <t>P7_40</t>
  </si>
  <si>
    <t>P7_41</t>
  </si>
  <si>
    <t>P7_42</t>
  </si>
  <si>
    <t>P7_43</t>
  </si>
  <si>
    <t>Watch glance;Adjust watch (one hand);</t>
  </si>
  <si>
    <t>P7_44</t>
  </si>
  <si>
    <t>Taps earphones;Has conversation;</t>
  </si>
  <si>
    <t>P7_45</t>
  </si>
  <si>
    <t>P7_46</t>
  </si>
  <si>
    <t>P7_47</t>
  </si>
  <si>
    <t>P7_48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</si>
</sst>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7" x14ac:knownFonts="1">
    <font>
      <sz val="12"/>
      <color theme="1"/>
      <name val="Helvetica"/>
      <family val="2"/>
      <scheme val="minor"/>
    </font>
    <font>
      <b/>
      <sz val="12"/>
      <color theme="1"/>
      <name val="Helvetica"/>
      <family val="2"/>
      <scheme val="minor"/>
    </font>
    <font>
      <sz val="8"/>
      <name val="Helvetica"/>
      <family val="2"/>
      <scheme val="minor"/>
    </font>
    <font>
      <sz val="12"/>
      <color rgb="FF000000"/>
      <name val="Helvetica"/>
      <family val="2"/>
      <scheme val="minor"/>
    </font>
    <font>
      <b/>
      <sz val="11"/>
      <color theme="0"/>
      <name val="Helvetica"/>
      <family val="2"/>
      <scheme val="minor"/>
    </font>
    <font>
      <sz val="12"/>
      <color theme="0"/>
      <name val="Helvetica"/>
      <family val="2"/>
      <scheme val="minor"/>
    </font>
    <font>
      <sz val="12"/>
      <name val="Helvetic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7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7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71">
    <dxf>
      <numFmt numFmtId="26" formatCode="hh:mm:ss"/>
      <alignment horizontal="center" vertical="center" textRotation="0" wrapText="0" indent="0" justifyLastLine="0" shrinkToFit="0" readingOrder="0"/>
    </dxf>
    <dxf>
      <numFmt numFmtId="29" formatCode="mm:ss.0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9" formatCode="mm:ss.0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numFmt numFmtId="164" formatCode="h:mm:ss;@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numFmt numFmtId="164" formatCode="h:mm:ss;@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numFmt numFmtId="0" formatCode="General"/>
      <alignment horizontal="general" vertical="center" textRotation="0" wrapText="0" indent="0" justifyLastLine="0" shrinkToFit="0" readingOrder="0"/>
    </dxf>
    <dxf>
      <numFmt numFmtId="1" formatCode="0"/>
      <alignment horizontal="general" vertical="center" textRotation="0" wrapText="0" indent="0" justifyLastLine="0" shrinkToFit="0" readingOrder="0"/>
    </dxf>
    <dxf>
      <font>
        <b val="0"/>
      </font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numFmt numFmtId="164" formatCode="h:mm:ss;@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numFmt numFmtId="164" formatCode="h:mm:ss;@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numFmt numFmtId="164" formatCode="h:mm:ss;@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numFmt numFmtId="164" formatCode="h:mm:ss;@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numFmt numFmtId="164" formatCode="h:mm:ss;@"/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numFmt numFmtId="164" formatCode="h:mm:ss;@"/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numFmt numFmtId="0" formatCode="General"/>
      <alignment horizontal="general"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</font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</font>
      <alignment horizontal="general" vertical="center" textRotation="0" indent="0" justifyLastLine="0" shrinkToFit="0" readingOrder="0"/>
    </dxf>
    <dxf>
      <font>
        <b val="0"/>
      </font>
      <alignment horizontal="general" vertical="center" textRotation="0" indent="0" justifyLastLine="0" shrinkToFit="0" readingOrder="0"/>
    </dxf>
    <dxf>
      <font>
        <b/>
      </font>
      <alignment horizontal="general"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color auto="1"/>
        <name val="Helvetica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Helvetica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Helvetica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Helvetica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Helvetica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Helvetica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Helvetica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Helvetica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Helvetica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Helvetica"/>
        <family val="2"/>
        <scheme val="minor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Helvetica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family val="2"/>
        <scheme val="minor"/>
      </font>
      <fill>
        <patternFill patternType="none">
          <fgColor theme="4"/>
          <bgColor auto="1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98AE2F-CC01-3C4B-A074-F30899649EAC}" name="TableSummary" displayName="TableSummary" ref="A1:M8" totalsRowShown="0" headerRowDxfId="70" dataDxfId="69">
  <autoFilter ref="A1:M8" xr:uid="{B598AE2F-CC01-3C4B-A074-F30899649EAC}"/>
  <tableColumns count="13">
    <tableColumn id="1" xr3:uid="{50429265-73E8-5B4B-8298-A34B768A2BD7}" name="P" dataDxfId="68"/>
    <tableColumn id="12" xr3:uid="{806A2DC3-3888-5646-BE04-49B378CF1B30}" name="Age" dataDxfId="67"/>
    <tableColumn id="11" xr3:uid="{722E5F04-BE53-2C4C-BD98-8D3E88643679}" name="Gender" dataDxfId="66"/>
    <tableColumn id="3" xr3:uid="{12BCC80C-A90D-7044-A6A8-9848B463F24E}" name="Amateur (1)-Professional (5)" dataDxfId="65"/>
    <tableColumn id="4" xr3:uid="{9609852C-9F5E-CD45-95D8-CFFD7E9F27F2}" name="What do you cycle for:" dataDxfId="64"/>
    <tableColumn id="13" xr3:uid="{E591EF0F-822E-F045-B041-95F05994852C}" name="Number of bikes" dataDxfId="63"/>
    <tableColumn id="5" xr3:uid="{45535B3C-4D79-534B-B5A9-3831AF0D06FB}" name="Frequency of rides" dataDxfId="62"/>
    <tableColumn id="6" xr3:uid="{498F7DEE-FEF8-854D-89DB-4F2933C6FC98}" name="# Camera" dataDxfId="61"/>
    <tableColumn id="7" xr3:uid="{6433BE1C-FC78-534A-B922-E6F58139CD71}" name="# Bike Computer" dataDxfId="60"/>
    <tableColumn id="8" xr3:uid="{6F5CB238-169D-434A-A84F-62F79C11CC2C}" name="# Smartphone" dataDxfId="59"/>
    <tableColumn id="9" xr3:uid="{A69AF1F1-EA55-004E-AF7F-AF5607BB2F82}" name="# Smart watch" dataDxfId="58"/>
    <tableColumn id="10" xr3:uid="{34448CD3-2334-C84F-859C-F3D580FC01DB}" name="# Earphones" dataDxfId="57"/>
    <tableColumn id="14" xr3:uid="{947E3A16-2561-F043-AF70-11F164BA22FE}" name="Total ex. Camera" dataDxfId="5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9D613D-2CD5-AF4A-9D15-A000CB47FE51}" name="TableCatalogue" displayName="TableCatalogue" ref="A1:R154" totalsRowCount="1" headerRowDxfId="54" dataDxfId="53">
  <autoFilter ref="A1:R153" xr:uid="{5D30278B-1F71-EF49-BEAC-3CF8F3FC2AB5}"/>
  <tableColumns count="18">
    <tableColumn id="1" xr3:uid="{DF693E3A-81DF-FC46-9BCE-F98C9A0A80C5}" name="P" totalsRowLabel="Total" dataDxfId="52" totalsRowDxfId="51"/>
    <tableColumn id="8" xr3:uid="{48F0D85E-E2E2-854A-9D43-5C004C10F124}" name="Clip" dataDxfId="50" totalsRowDxfId="49"/>
    <tableColumn id="7" xr3:uid="{056C3BE5-1692-7146-96AF-2AD4B7DF5CBD}" name="ID" dataDxfId="48" totalsRowDxfId="47"/>
    <tableColumn id="2" xr3:uid="{C6D6D39F-CCDF-904F-807E-E0463BFA0108}" name="Folder" dataDxfId="46" totalsRowDxfId="45"/>
    <tableColumn id="3" xr3:uid="{E24E8FB4-9736-2744-B01B-E186EB91DA62}" name="File" dataDxfId="44" totalsRowDxfId="43"/>
    <tableColumn id="4" xr3:uid="{3F0E96E7-C54B-AD4B-B372-122034296713}" name="Start" dataDxfId="42" totalsRowDxfId="41"/>
    <tableColumn id="5" xr3:uid="{172DBF23-32E0-664B-86A6-E7FB42A9EE47}" name="End" dataDxfId="40" totalsRowDxfId="39"/>
    <tableColumn id="10" xr3:uid="{E86688C2-C4D1-3544-B391-AB44BB8CF28D}" name="First Action" dataDxfId="38" totalsRowDxfId="37"/>
    <tableColumn id="11" xr3:uid="{28430030-E7FD-E847-B6D9-EF5EF5E7D1B0}" name="Second Action" dataDxfId="36" totalsRowDxfId="35"/>
    <tableColumn id="12" xr3:uid="{9CC91B7B-8EB8-AB45-8E63-342FA3D2089C}" name="Third Action" dataDxfId="34" totalsRowDxfId="33"/>
    <tableColumn id="15" xr3:uid="{A02A1FC3-B1E6-4A4E-AAF4-21C04728B883}" name="Combined Actions" dataDxfId="32" totalsRowDxfId="31"/>
    <tableColumn id="21" xr3:uid="{124B825B-7174-1A43-946B-3F924A7B905D}" name="Camera?" totalsRowFunction="sum" dataDxfId="30" totalsRowDxfId="29"/>
    <tableColumn id="16" xr3:uid="{F019E7A0-34BF-1043-B85B-733BADF494BD}" name="Bike Computer?" totalsRowFunction="sum" dataDxfId="28" totalsRowDxfId="27"/>
    <tableColumn id="17" xr3:uid="{6F4AE2D0-B842-1440-9176-64D51963136D}" name="Smartphone?" totalsRowFunction="sum" dataDxfId="26" totalsRowDxfId="25"/>
    <tableColumn id="18" xr3:uid="{8132E988-3E1B-724F-8E1A-976BDE2198DF}" name="Smart watch?" totalsRowFunction="sum" dataDxfId="24" totalsRowDxfId="23"/>
    <tableColumn id="19" xr3:uid="{F7E02811-712A-0E41-AFCB-953D772840D5}" name="Earphones?" totalsRowFunction="sum" dataDxfId="22" totalsRowDxfId="21"/>
    <tableColumn id="13" xr3:uid="{AFA27196-A810-4445-9263-75C291D9A0FF}" name="Cyclist location" dataDxfId="20" totalsRowDxfId="19"/>
    <tableColumn id="14" xr3:uid="{B77A1649-5595-FE45-BE4D-E373A60C24CC}" name="Cyclist in motion?" dataDxfId="18" totalsRowDxfId="17"/>
  </tableColumns>
  <tableStyleInfo name="TableStyleLight8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A78B3D-D2FA-5045-824C-DCE727DE7C61}" name="TableVideoLengths" displayName="TableVideoLengths" ref="A1:G38" totalsRowCount="1" headerRowDxfId="16" dataDxfId="15" totalsRowDxfId="14">
  <autoFilter ref="A1:G37" xr:uid="{C8A78B3D-D2FA-5045-824C-DCE727DE7C61}"/>
  <tableColumns count="7">
    <tableColumn id="1" xr3:uid="{1721AF98-3995-7B45-A495-0E60E3823D3C}" name="P1" totalsRowFunction="sum" dataDxfId="13" totalsRowDxfId="12"/>
    <tableColumn id="2" xr3:uid="{D59903F6-21B0-BC48-9E89-470474976F02}" name="P2" totalsRowFunction="sum" dataDxfId="11" totalsRowDxfId="10"/>
    <tableColumn id="3" xr3:uid="{B5270634-B826-244F-A945-D60F9BDEADF4}" name="P3" totalsRowFunction="sum" dataDxfId="9" totalsRowDxfId="8"/>
    <tableColumn id="4" xr3:uid="{7EF3DFF3-6AA7-6C46-B675-B9A35C3FF866}" name="P4" totalsRowFunction="sum" dataDxfId="7" totalsRowDxfId="6"/>
    <tableColumn id="5" xr3:uid="{F41E1AEE-E5F6-F644-BEA4-16065A66B114}" name="P5" totalsRowFunction="sum" dataDxfId="5" totalsRowDxfId="4"/>
    <tableColumn id="6" xr3:uid="{3E679E8F-59F0-6444-989D-0A6FB6D06143}" name="P6" totalsRowFunction="sum" dataDxfId="3" totalsRowDxfId="2"/>
    <tableColumn id="7" xr3:uid="{8496F696-68C8-1F4C-946D-2C19726C1DD1}" name="P7" totalsRowFunction="sum" dataDxfId="1" totalsRow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est">
      <a:majorFont>
        <a:latin typeface="Helvetica"/>
        <a:ea typeface=""/>
        <a:cs typeface=""/>
      </a:majorFont>
      <a:minorFont>
        <a:latin typeface="Helvetic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8E21-8B30-FB43-9F60-E29D850BEBB7}">
  <dimension ref="A1:M8"/>
  <sheetViews>
    <sheetView tabSelected="1" workbookViewId="0">
      <pane ySplit="1" topLeftCell="A2" activePane="bottomLeft" state="frozen"/>
      <selection pane="bottomLeft" activeCell="E7" sqref="E7"/>
    </sheetView>
  </sheetViews>
  <sheetFormatPr baseColWidth="10" defaultRowHeight="20" customHeight="1" x14ac:dyDescent="0.2"/>
  <cols>
    <col min="1" max="1" width="9.42578125" style="5" customWidth="1"/>
    <col min="2" max="3" width="11.28515625" style="5" customWidth="1"/>
    <col min="4" max="4" width="19.85546875" style="5" customWidth="1"/>
    <col min="5" max="5" width="20" style="5" customWidth="1"/>
    <col min="6" max="6" width="16.42578125" style="5" customWidth="1"/>
    <col min="7" max="7" width="25.5703125" style="5" customWidth="1"/>
    <col min="8" max="8" width="10.7109375" style="5"/>
    <col min="9" max="9" width="15.5703125" style="5" customWidth="1"/>
    <col min="10" max="10" width="13.5703125" style="5" customWidth="1"/>
    <col min="11" max="11" width="13.7109375" style="5" customWidth="1"/>
    <col min="12" max="12" width="12.42578125" style="5" customWidth="1"/>
    <col min="13" max="16384" width="10.7109375" style="5"/>
  </cols>
  <sheetData>
    <row r="1" spans="1:13" ht="30" customHeight="1" x14ac:dyDescent="0.2">
      <c r="A1" s="7" t="s">
        <v>148</v>
      </c>
      <c r="B1" s="7" t="s">
        <v>123</v>
      </c>
      <c r="C1" s="7" t="s">
        <v>150</v>
      </c>
      <c r="D1" s="7" t="s">
        <v>149</v>
      </c>
      <c r="E1" s="8" t="s">
        <v>124</v>
      </c>
      <c r="F1" s="8" t="s">
        <v>156</v>
      </c>
      <c r="G1" s="8" t="s">
        <v>157</v>
      </c>
      <c r="H1" s="8" t="s">
        <v>143</v>
      </c>
      <c r="I1" s="8" t="s">
        <v>144</v>
      </c>
      <c r="J1" s="8" t="s">
        <v>145</v>
      </c>
      <c r="K1" s="8" t="s">
        <v>146</v>
      </c>
      <c r="L1" s="8" t="s">
        <v>147</v>
      </c>
      <c r="M1" s="8" t="s">
        <v>159</v>
      </c>
    </row>
    <row r="2" spans="1:13" ht="20" customHeight="1" x14ac:dyDescent="0.2">
      <c r="A2" s="5" t="s">
        <v>6</v>
      </c>
      <c r="B2" s="5">
        <v>23</v>
      </c>
      <c r="C2" s="5" t="s">
        <v>151</v>
      </c>
      <c r="D2" s="6" t="s">
        <v>125</v>
      </c>
      <c r="E2" s="5" t="s">
        <v>126</v>
      </c>
      <c r="F2" s="5">
        <v>2</v>
      </c>
      <c r="G2" s="5" t="s">
        <v>127</v>
      </c>
      <c r="H2" s="5">
        <v>5</v>
      </c>
      <c r="I2" s="5">
        <v>7</v>
      </c>
      <c r="J2" s="5">
        <v>2</v>
      </c>
      <c r="K2" s="5">
        <v>8</v>
      </c>
      <c r="L2" s="5">
        <v>7</v>
      </c>
      <c r="M2" s="5">
        <v>20</v>
      </c>
    </row>
    <row r="3" spans="1:13" ht="20" customHeight="1" x14ac:dyDescent="0.2">
      <c r="A3" s="5" t="s">
        <v>44</v>
      </c>
      <c r="B3" s="5">
        <v>27</v>
      </c>
      <c r="C3" s="5" t="s">
        <v>151</v>
      </c>
      <c r="D3" s="6" t="s">
        <v>128</v>
      </c>
      <c r="E3" s="5" t="s">
        <v>129</v>
      </c>
      <c r="F3" s="5">
        <v>2</v>
      </c>
      <c r="G3" s="5" t="s">
        <v>127</v>
      </c>
      <c r="H3" s="5">
        <v>1</v>
      </c>
      <c r="I3" s="5">
        <v>0</v>
      </c>
      <c r="J3" s="5">
        <v>21</v>
      </c>
      <c r="K3" s="5">
        <v>12</v>
      </c>
      <c r="L3" s="5">
        <v>11</v>
      </c>
      <c r="M3" s="5">
        <v>42</v>
      </c>
    </row>
    <row r="4" spans="1:13" ht="20" customHeight="1" x14ac:dyDescent="0.2">
      <c r="A4" s="5" t="s">
        <v>67</v>
      </c>
      <c r="B4" s="5">
        <v>24</v>
      </c>
      <c r="C4" s="5" t="s">
        <v>151</v>
      </c>
      <c r="D4" s="6" t="s">
        <v>130</v>
      </c>
      <c r="E4" s="5" t="s">
        <v>129</v>
      </c>
      <c r="F4" s="5">
        <v>5</v>
      </c>
      <c r="G4" s="5" t="s">
        <v>127</v>
      </c>
      <c r="H4" s="5">
        <v>10</v>
      </c>
      <c r="I4" s="5">
        <v>0</v>
      </c>
      <c r="J4" s="5">
        <v>0</v>
      </c>
      <c r="K4" s="5">
        <v>7</v>
      </c>
      <c r="L4" s="5">
        <v>0</v>
      </c>
      <c r="M4" s="5">
        <v>7</v>
      </c>
    </row>
    <row r="5" spans="1:13" ht="20" customHeight="1" x14ac:dyDescent="0.2">
      <c r="A5" s="5" t="s">
        <v>84</v>
      </c>
      <c r="B5" s="5">
        <v>29</v>
      </c>
      <c r="C5" s="5" t="s">
        <v>151</v>
      </c>
      <c r="D5" s="6" t="s">
        <v>130</v>
      </c>
      <c r="E5" s="5" t="s">
        <v>131</v>
      </c>
      <c r="F5" s="5">
        <v>8</v>
      </c>
      <c r="G5" s="5" t="s">
        <v>127</v>
      </c>
      <c r="H5" s="5">
        <v>1</v>
      </c>
      <c r="I5" s="5">
        <v>2</v>
      </c>
      <c r="J5" s="5">
        <v>2</v>
      </c>
      <c r="K5" s="5">
        <v>2</v>
      </c>
      <c r="L5" s="5">
        <v>0</v>
      </c>
      <c r="M5" s="5">
        <v>6</v>
      </c>
    </row>
    <row r="6" spans="1:13" ht="20" customHeight="1" x14ac:dyDescent="0.2">
      <c r="A6" s="5" t="s">
        <v>89</v>
      </c>
      <c r="B6" s="5">
        <v>47</v>
      </c>
      <c r="C6" s="5" t="s">
        <v>151</v>
      </c>
      <c r="D6" s="6" t="s">
        <v>128</v>
      </c>
      <c r="E6" s="5" t="s">
        <v>158</v>
      </c>
      <c r="F6" s="5">
        <v>4</v>
      </c>
      <c r="G6" s="5" t="s">
        <v>132</v>
      </c>
      <c r="H6" s="5">
        <v>2</v>
      </c>
      <c r="I6" s="5">
        <v>8</v>
      </c>
      <c r="J6" s="5">
        <v>0</v>
      </c>
      <c r="K6" s="5">
        <v>0</v>
      </c>
      <c r="L6" s="5">
        <v>0</v>
      </c>
      <c r="M6" s="5">
        <v>8</v>
      </c>
    </row>
    <row r="7" spans="1:13" ht="20" customHeight="1" x14ac:dyDescent="0.2">
      <c r="A7" s="5" t="s">
        <v>97</v>
      </c>
      <c r="B7" s="5">
        <v>28</v>
      </c>
      <c r="C7" s="5" t="s">
        <v>151</v>
      </c>
      <c r="D7" s="6" t="s">
        <v>128</v>
      </c>
      <c r="E7" s="5" t="s">
        <v>133</v>
      </c>
      <c r="F7" s="5">
        <v>1</v>
      </c>
      <c r="G7" s="5" t="s">
        <v>134</v>
      </c>
      <c r="H7" s="5">
        <v>3</v>
      </c>
      <c r="I7" s="5">
        <v>0</v>
      </c>
      <c r="J7" s="5">
        <v>4</v>
      </c>
      <c r="K7" s="5">
        <v>0</v>
      </c>
      <c r="L7" s="5">
        <v>0</v>
      </c>
      <c r="M7" s="5">
        <v>4</v>
      </c>
    </row>
    <row r="8" spans="1:13" ht="20" customHeight="1" x14ac:dyDescent="0.2">
      <c r="A8" s="5" t="s">
        <v>105</v>
      </c>
      <c r="B8" s="5">
        <v>54</v>
      </c>
      <c r="C8" s="5" t="s">
        <v>151</v>
      </c>
      <c r="D8" s="6" t="s">
        <v>125</v>
      </c>
      <c r="E8" s="5" t="s">
        <v>135</v>
      </c>
      <c r="F8" s="5">
        <v>2</v>
      </c>
      <c r="G8" s="5" t="s">
        <v>127</v>
      </c>
      <c r="H8" s="5">
        <v>9</v>
      </c>
      <c r="I8" s="5">
        <v>0</v>
      </c>
      <c r="J8" s="5">
        <v>0</v>
      </c>
      <c r="K8" s="5">
        <v>21</v>
      </c>
      <c r="L8" s="5">
        <v>16</v>
      </c>
      <c r="M8" s="5">
        <v>37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43C0-B5B9-924E-8E31-92B60141819F}">
  <dimension ref="A1:S154"/>
  <sheetViews>
    <sheetView workbookViewId="0">
      <pane ySplit="1" topLeftCell="A129" activePane="bottomLeft" state="frozen"/>
      <selection pane="bottomLeft" activeCell="A2" sqref="A2"/>
    </sheetView>
  </sheetViews>
  <sheetFormatPr baseColWidth="10" defaultColWidth="10.7109375" defaultRowHeight="20" customHeight="1" x14ac:dyDescent="0.2"/>
  <cols>
    <col min="1" max="1" width="6.28515625" style="2" customWidth="1"/>
    <col min="2" max="2" width="10.7109375" style="15"/>
    <col min="3" max="7" width="10.7109375" style="2"/>
    <col min="8" max="10" width="16.28515625" style="2" customWidth="1"/>
    <col min="11" max="11" width="32" style="2" customWidth="1"/>
    <col min="12" max="16" width="16.28515625" style="2" customWidth="1"/>
    <col min="17" max="17" width="16.140625" style="2" customWidth="1"/>
    <col min="18" max="18" width="18.140625" style="2" customWidth="1"/>
    <col min="19" max="16384" width="10.7109375" style="2"/>
  </cols>
  <sheetData>
    <row r="1" spans="1:19" s="1" customFormat="1" ht="30" customHeight="1" x14ac:dyDescent="0.2">
      <c r="A1" s="1" t="s">
        <v>148</v>
      </c>
      <c r="B1" s="1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152</v>
      </c>
      <c r="I1" s="1" t="s">
        <v>153</v>
      </c>
      <c r="J1" s="1" t="s">
        <v>154</v>
      </c>
      <c r="K1" s="1" t="s">
        <v>155</v>
      </c>
      <c r="L1" s="1" t="s">
        <v>136</v>
      </c>
      <c r="M1" s="1" t="s">
        <v>137</v>
      </c>
      <c r="N1" s="1" t="s">
        <v>138</v>
      </c>
      <c r="O1" s="1" t="s">
        <v>139</v>
      </c>
      <c r="P1" s="1" t="s">
        <v>140</v>
      </c>
      <c r="Q1" s="1" t="s">
        <v>141</v>
      </c>
      <c r="R1" s="1" t="s">
        <v>142</v>
      </c>
    </row>
    <row r="2" spans="1:19" ht="20" customHeight="1" x14ac:dyDescent="0.2">
      <c r="A2" s="2" t="s">
        <v>6</v>
      </c>
      <c r="B2" s="15">
        <v>1</v>
      </c>
      <c r="C2" s="2" t="s">
        <v>160</v>
      </c>
      <c r="D2" s="2">
        <v>1</v>
      </c>
      <c r="E2" s="2" t="s">
        <v>7</v>
      </c>
      <c r="F2" s="16">
        <v>7.7546296296296304E-4</v>
      </c>
      <c r="G2" s="16">
        <v>1.5046296296296294E-3</v>
      </c>
      <c r="H2" s="16" t="s">
        <v>8</v>
      </c>
      <c r="I2" s="16"/>
      <c r="J2" s="16"/>
      <c r="K2" s="16" t="s">
        <v>161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16" t="s">
        <v>9</v>
      </c>
      <c r="R2" s="16" t="s">
        <v>4</v>
      </c>
    </row>
    <row r="3" spans="1:19" ht="20" customHeight="1" x14ac:dyDescent="0.2">
      <c r="A3" s="2" t="s">
        <v>6</v>
      </c>
      <c r="B3" s="15">
        <v>2</v>
      </c>
      <c r="C3" s="2" t="s">
        <v>162</v>
      </c>
      <c r="E3" s="2" t="s">
        <v>10</v>
      </c>
      <c r="F3" s="16">
        <v>1.3888888888888888E-2</v>
      </c>
      <c r="G3" s="16">
        <v>6.9444444444444447E-4</v>
      </c>
      <c r="H3" s="16" t="s">
        <v>11</v>
      </c>
      <c r="I3" s="16"/>
      <c r="J3" s="16"/>
      <c r="K3" s="16" t="s">
        <v>163</v>
      </c>
      <c r="L3" s="4">
        <v>0</v>
      </c>
      <c r="M3" s="2">
        <v>1</v>
      </c>
      <c r="N3" s="2">
        <v>0</v>
      </c>
      <c r="O3" s="2">
        <v>0</v>
      </c>
      <c r="P3" s="2">
        <v>0</v>
      </c>
      <c r="Q3" s="16" t="s">
        <v>12</v>
      </c>
      <c r="R3" s="16" t="s">
        <v>4</v>
      </c>
    </row>
    <row r="4" spans="1:19" ht="20" customHeight="1" x14ac:dyDescent="0.2">
      <c r="A4" s="2" t="s">
        <v>6</v>
      </c>
      <c r="B4" s="15">
        <v>3</v>
      </c>
      <c r="C4" s="2" t="s">
        <v>164</v>
      </c>
      <c r="F4" s="16">
        <v>4.1666666666666666E-3</v>
      </c>
      <c r="G4" s="16">
        <v>4.409722222222222E-3</v>
      </c>
      <c r="H4" s="16" t="s">
        <v>13</v>
      </c>
      <c r="I4" s="16"/>
      <c r="J4" s="16"/>
      <c r="K4" s="16" t="s">
        <v>165</v>
      </c>
      <c r="L4" s="4">
        <v>1</v>
      </c>
      <c r="M4" s="2">
        <v>0</v>
      </c>
      <c r="N4" s="2">
        <v>0</v>
      </c>
      <c r="O4" s="2">
        <v>0</v>
      </c>
      <c r="P4" s="2">
        <v>0</v>
      </c>
      <c r="Q4" s="16" t="s">
        <v>12</v>
      </c>
      <c r="R4" s="16" t="s">
        <v>14</v>
      </c>
    </row>
    <row r="5" spans="1:19" ht="20" customHeight="1" x14ac:dyDescent="0.2">
      <c r="A5" s="2" t="s">
        <v>6</v>
      </c>
      <c r="B5" s="15">
        <v>4</v>
      </c>
      <c r="C5" s="2" t="s">
        <v>166</v>
      </c>
      <c r="E5" s="2" t="s">
        <v>15</v>
      </c>
      <c r="F5" s="16">
        <v>0</v>
      </c>
      <c r="G5" s="16">
        <v>1.1574074074074073E-4</v>
      </c>
      <c r="H5" s="16" t="s">
        <v>13</v>
      </c>
      <c r="I5" s="16"/>
      <c r="J5" s="16"/>
      <c r="K5" s="16" t="s">
        <v>165</v>
      </c>
      <c r="L5" s="4">
        <v>1</v>
      </c>
      <c r="M5" s="2">
        <v>0</v>
      </c>
      <c r="N5" s="2">
        <v>0</v>
      </c>
      <c r="O5" s="2">
        <v>0</v>
      </c>
      <c r="P5" s="2">
        <v>0</v>
      </c>
      <c r="Q5" s="16" t="s">
        <v>16</v>
      </c>
      <c r="R5" s="16" t="s">
        <v>14</v>
      </c>
      <c r="S5" s="2" t="s">
        <v>17</v>
      </c>
    </row>
    <row r="6" spans="1:19" ht="20" customHeight="1" x14ac:dyDescent="0.2">
      <c r="A6" s="2" t="s">
        <v>6</v>
      </c>
      <c r="B6" s="15">
        <v>6</v>
      </c>
      <c r="C6" s="2" t="s">
        <v>167</v>
      </c>
      <c r="E6" s="2" t="s">
        <v>18</v>
      </c>
      <c r="F6" s="16">
        <v>6.9444444444444447E-4</v>
      </c>
      <c r="G6" s="16">
        <v>8.1018518518518516E-4</v>
      </c>
      <c r="H6" s="16" t="s">
        <v>19</v>
      </c>
      <c r="I6" s="16" t="s">
        <v>20</v>
      </c>
      <c r="J6" s="16"/>
      <c r="K6" s="16" t="s">
        <v>168</v>
      </c>
      <c r="L6" s="4">
        <v>0</v>
      </c>
      <c r="M6" s="2">
        <v>0</v>
      </c>
      <c r="N6" s="2">
        <v>0</v>
      </c>
      <c r="O6" s="2">
        <v>0</v>
      </c>
      <c r="P6" s="2">
        <v>1</v>
      </c>
      <c r="Q6" s="16" t="s">
        <v>12</v>
      </c>
      <c r="R6" s="16" t="s">
        <v>14</v>
      </c>
    </row>
    <row r="7" spans="1:19" ht="20" customHeight="1" x14ac:dyDescent="0.2">
      <c r="A7" s="2" t="s">
        <v>6</v>
      </c>
      <c r="B7" s="15">
        <v>7</v>
      </c>
      <c r="C7" s="2" t="s">
        <v>169</v>
      </c>
      <c r="F7" s="16">
        <v>1.3541666666666667E-3</v>
      </c>
      <c r="G7" s="16">
        <v>1.3773148148148147E-3</v>
      </c>
      <c r="H7" s="16" t="s">
        <v>21</v>
      </c>
      <c r="I7" s="16"/>
      <c r="J7" s="16"/>
      <c r="K7" s="16" t="s">
        <v>170</v>
      </c>
      <c r="L7" s="4">
        <v>0</v>
      </c>
      <c r="M7" s="2">
        <v>0</v>
      </c>
      <c r="N7" s="2">
        <v>0</v>
      </c>
      <c r="O7" s="2">
        <v>0</v>
      </c>
      <c r="P7" s="2">
        <v>1</v>
      </c>
      <c r="Q7" s="16" t="s">
        <v>12</v>
      </c>
      <c r="R7" s="16" t="s">
        <v>14</v>
      </c>
    </row>
    <row r="8" spans="1:19" ht="20" customHeight="1" x14ac:dyDescent="0.2">
      <c r="A8" s="2" t="s">
        <v>6</v>
      </c>
      <c r="B8" s="15">
        <v>9</v>
      </c>
      <c r="C8" s="2" t="s">
        <v>171</v>
      </c>
      <c r="F8" s="16">
        <v>2.8935185185185188E-3</v>
      </c>
      <c r="G8" s="16">
        <v>3.0092592592592588E-3</v>
      </c>
      <c r="H8" s="16" t="s">
        <v>13</v>
      </c>
      <c r="I8" s="16"/>
      <c r="J8" s="16"/>
      <c r="K8" s="16" t="s">
        <v>165</v>
      </c>
      <c r="L8" s="4">
        <v>1</v>
      </c>
      <c r="M8" s="2">
        <v>0</v>
      </c>
      <c r="N8" s="2">
        <v>0</v>
      </c>
      <c r="O8" s="2">
        <v>0</v>
      </c>
      <c r="P8" s="2">
        <v>0</v>
      </c>
      <c r="Q8" s="16" t="s">
        <v>9</v>
      </c>
      <c r="R8" s="16" t="s">
        <v>14</v>
      </c>
    </row>
    <row r="9" spans="1:19" ht="20" customHeight="1" x14ac:dyDescent="0.2">
      <c r="A9" s="2" t="s">
        <v>6</v>
      </c>
      <c r="B9" s="15">
        <v>10</v>
      </c>
      <c r="C9" s="2" t="s">
        <v>172</v>
      </c>
      <c r="F9" s="16">
        <v>3.3333333333333335E-3</v>
      </c>
      <c r="G9" s="16">
        <v>3.530092592592592E-3</v>
      </c>
      <c r="H9" s="16" t="s">
        <v>13</v>
      </c>
      <c r="I9" s="16" t="s">
        <v>22</v>
      </c>
      <c r="J9" s="16"/>
      <c r="K9" s="16" t="s">
        <v>173</v>
      </c>
      <c r="L9" s="4">
        <v>1</v>
      </c>
      <c r="M9" s="2">
        <v>0</v>
      </c>
      <c r="N9" s="2">
        <v>0</v>
      </c>
      <c r="O9" s="2">
        <v>1</v>
      </c>
      <c r="P9" s="2">
        <v>0</v>
      </c>
      <c r="Q9" s="16" t="s">
        <v>9</v>
      </c>
      <c r="R9" s="16" t="s">
        <v>14</v>
      </c>
    </row>
    <row r="10" spans="1:19" ht="20" customHeight="1" x14ac:dyDescent="0.2">
      <c r="A10" s="2" t="s">
        <v>6</v>
      </c>
      <c r="B10" s="15">
        <v>11</v>
      </c>
      <c r="C10" s="2" t="s">
        <v>174</v>
      </c>
      <c r="E10" s="2" t="s">
        <v>23</v>
      </c>
      <c r="F10" s="16">
        <v>4.6296296296296293E-4</v>
      </c>
      <c r="G10" s="16">
        <v>1.5046296296296294E-3</v>
      </c>
      <c r="H10" s="16" t="s">
        <v>24</v>
      </c>
      <c r="I10" s="16" t="s">
        <v>25</v>
      </c>
      <c r="J10" s="16" t="s">
        <v>26</v>
      </c>
      <c r="K10" s="16" t="s">
        <v>175</v>
      </c>
      <c r="L10" s="4">
        <v>0</v>
      </c>
      <c r="M10" s="2">
        <v>0</v>
      </c>
      <c r="N10" s="2">
        <v>0</v>
      </c>
      <c r="O10" s="2">
        <v>1</v>
      </c>
      <c r="P10" s="2">
        <v>1</v>
      </c>
      <c r="Q10" s="16" t="s">
        <v>9</v>
      </c>
      <c r="R10" s="16" t="s">
        <v>27</v>
      </c>
    </row>
    <row r="11" spans="1:19" ht="20" customHeight="1" x14ac:dyDescent="0.2">
      <c r="A11" s="2" t="s">
        <v>6</v>
      </c>
      <c r="B11" s="15">
        <v>12</v>
      </c>
      <c r="C11" s="2" t="s">
        <v>176</v>
      </c>
      <c r="F11" s="16">
        <v>1.5393518518518519E-3</v>
      </c>
      <c r="G11" s="16">
        <v>1.5509259259259261E-3</v>
      </c>
      <c r="H11" s="16" t="s">
        <v>21</v>
      </c>
      <c r="I11" s="16"/>
      <c r="J11" s="16"/>
      <c r="K11" s="16" t="s">
        <v>170</v>
      </c>
      <c r="L11" s="4">
        <v>0</v>
      </c>
      <c r="M11" s="2">
        <v>0</v>
      </c>
      <c r="N11" s="2">
        <v>0</v>
      </c>
      <c r="O11" s="2">
        <v>0</v>
      </c>
      <c r="P11" s="2">
        <v>1</v>
      </c>
      <c r="Q11" s="16" t="s">
        <v>12</v>
      </c>
      <c r="R11" s="16" t="s">
        <v>14</v>
      </c>
    </row>
    <row r="12" spans="1:19" ht="20" customHeight="1" x14ac:dyDescent="0.2">
      <c r="A12" s="2" t="s">
        <v>6</v>
      </c>
      <c r="B12" s="15">
        <v>13</v>
      </c>
      <c r="C12" s="2" t="s">
        <v>177</v>
      </c>
      <c r="F12" s="16">
        <v>1.736111111111111E-3</v>
      </c>
      <c r="G12" s="16">
        <v>1.9097222222222222E-3</v>
      </c>
      <c r="H12" s="3" t="s">
        <v>19</v>
      </c>
      <c r="I12" s="16" t="s">
        <v>21</v>
      </c>
      <c r="J12" s="16"/>
      <c r="K12" s="16" t="s">
        <v>178</v>
      </c>
      <c r="L12" s="4">
        <v>0</v>
      </c>
      <c r="M12" s="2">
        <v>0</v>
      </c>
      <c r="N12" s="2">
        <v>0</v>
      </c>
      <c r="O12" s="2">
        <v>0</v>
      </c>
      <c r="P12" s="2">
        <v>1</v>
      </c>
      <c r="Q12" s="16" t="s">
        <v>12</v>
      </c>
      <c r="R12" s="16" t="s">
        <v>14</v>
      </c>
    </row>
    <row r="13" spans="1:19" ht="20" customHeight="1" x14ac:dyDescent="0.2">
      <c r="A13" s="2" t="s">
        <v>6</v>
      </c>
      <c r="B13" s="15">
        <v>14</v>
      </c>
      <c r="C13" s="2" t="s">
        <v>179</v>
      </c>
      <c r="F13" s="16">
        <v>2.7777777777777779E-3</v>
      </c>
      <c r="G13" s="16">
        <v>2.9513888888888888E-3</v>
      </c>
      <c r="H13" s="16" t="s">
        <v>22</v>
      </c>
      <c r="I13" s="16"/>
      <c r="J13" s="16"/>
      <c r="K13" s="16" t="s">
        <v>180</v>
      </c>
      <c r="L13" s="4">
        <v>0</v>
      </c>
      <c r="M13" s="2">
        <v>0</v>
      </c>
      <c r="N13" s="2">
        <v>0</v>
      </c>
      <c r="O13" s="2">
        <v>1</v>
      </c>
      <c r="P13" s="2">
        <v>0</v>
      </c>
      <c r="Q13" s="16" t="s">
        <v>9</v>
      </c>
      <c r="R13" s="16" t="s">
        <v>14</v>
      </c>
    </row>
    <row r="14" spans="1:19" ht="20" customHeight="1" x14ac:dyDescent="0.2">
      <c r="A14" s="2" t="s">
        <v>6</v>
      </c>
      <c r="B14" s="15">
        <v>15</v>
      </c>
      <c r="C14" s="2" t="s">
        <v>181</v>
      </c>
      <c r="F14" s="16">
        <v>3.7037037037037034E-3</v>
      </c>
      <c r="G14" s="16">
        <v>3.8310185185185183E-3</v>
      </c>
      <c r="H14" s="16" t="s">
        <v>13</v>
      </c>
      <c r="I14" s="16"/>
      <c r="J14" s="16"/>
      <c r="K14" s="16" t="s">
        <v>165</v>
      </c>
      <c r="L14" s="4">
        <v>1</v>
      </c>
      <c r="M14" s="2">
        <v>0</v>
      </c>
      <c r="N14" s="2">
        <v>0</v>
      </c>
      <c r="O14" s="2">
        <v>0</v>
      </c>
      <c r="P14" s="2">
        <v>0</v>
      </c>
      <c r="Q14" s="16" t="s">
        <v>9</v>
      </c>
      <c r="R14" s="16" t="s">
        <v>14</v>
      </c>
    </row>
    <row r="15" spans="1:19" ht="20" customHeight="1" x14ac:dyDescent="0.2">
      <c r="A15" s="2" t="s">
        <v>6</v>
      </c>
      <c r="B15" s="15">
        <v>17</v>
      </c>
      <c r="C15" s="2" t="s">
        <v>182</v>
      </c>
      <c r="E15" s="2" t="s">
        <v>28</v>
      </c>
      <c r="F15" s="16">
        <v>2.3263888888888887E-3</v>
      </c>
      <c r="G15" s="16">
        <v>2.5462962962962961E-3</v>
      </c>
      <c r="H15" s="16" t="s">
        <v>19</v>
      </c>
      <c r="I15" s="16" t="s">
        <v>29</v>
      </c>
      <c r="J15" s="16"/>
      <c r="K15" s="16" t="s">
        <v>183</v>
      </c>
      <c r="L15" s="4">
        <v>0</v>
      </c>
      <c r="M15" s="2">
        <v>0</v>
      </c>
      <c r="N15" s="2">
        <v>0</v>
      </c>
      <c r="O15" s="2">
        <v>1</v>
      </c>
      <c r="P15" s="2">
        <v>0</v>
      </c>
      <c r="Q15" s="16" t="s">
        <v>12</v>
      </c>
      <c r="R15" s="16" t="s">
        <v>27</v>
      </c>
    </row>
    <row r="16" spans="1:19" ht="20" customHeight="1" x14ac:dyDescent="0.2">
      <c r="A16" s="2" t="s">
        <v>6</v>
      </c>
      <c r="B16" s="15">
        <v>18</v>
      </c>
      <c r="C16" s="2" t="s">
        <v>184</v>
      </c>
      <c r="F16" s="16">
        <v>4.2824074074074075E-3</v>
      </c>
      <c r="G16" s="16">
        <v>4.5601851851851853E-3</v>
      </c>
      <c r="H16" s="16" t="s">
        <v>30</v>
      </c>
      <c r="I16" s="16"/>
      <c r="J16" s="16"/>
      <c r="K16" s="16" t="s">
        <v>185</v>
      </c>
      <c r="L16" s="4">
        <v>0</v>
      </c>
      <c r="M16" s="2">
        <v>0</v>
      </c>
      <c r="N16" s="2">
        <v>0</v>
      </c>
      <c r="O16" s="2">
        <v>0</v>
      </c>
      <c r="P16" s="2">
        <v>1</v>
      </c>
      <c r="Q16" s="16" t="s">
        <v>12</v>
      </c>
      <c r="R16" s="16" t="s">
        <v>14</v>
      </c>
    </row>
    <row r="17" spans="1:18" ht="20" customHeight="1" x14ac:dyDescent="0.2">
      <c r="A17" s="2" t="s">
        <v>6</v>
      </c>
      <c r="B17" s="15">
        <v>20</v>
      </c>
      <c r="C17" s="2" t="s">
        <v>186</v>
      </c>
      <c r="F17" s="16">
        <v>2.5000000000000001E-3</v>
      </c>
      <c r="G17" s="16">
        <v>2.6041666666666665E-3</v>
      </c>
      <c r="H17" s="16" t="s">
        <v>31</v>
      </c>
      <c r="I17" s="16"/>
      <c r="J17" s="16"/>
      <c r="K17" s="16" t="s">
        <v>187</v>
      </c>
      <c r="L17" s="4">
        <v>0</v>
      </c>
      <c r="M17" s="2">
        <v>0</v>
      </c>
      <c r="N17" s="2">
        <v>0</v>
      </c>
      <c r="O17" s="2">
        <v>1</v>
      </c>
      <c r="P17" s="2">
        <v>0</v>
      </c>
      <c r="Q17" s="16" t="s">
        <v>9</v>
      </c>
      <c r="R17" s="16" t="s">
        <v>27</v>
      </c>
    </row>
    <row r="18" spans="1:18" ht="20" customHeight="1" x14ac:dyDescent="0.2">
      <c r="A18" s="2" t="s">
        <v>6</v>
      </c>
      <c r="B18" s="15">
        <v>21</v>
      </c>
      <c r="C18" s="2" t="s">
        <v>188</v>
      </c>
      <c r="E18" s="2" t="s">
        <v>32</v>
      </c>
      <c r="F18" s="16">
        <v>5.6712962962962956E-4</v>
      </c>
      <c r="G18" s="16">
        <v>6.9444444444444447E-4</v>
      </c>
      <c r="H18" s="16" t="s">
        <v>22</v>
      </c>
      <c r="I18" s="16"/>
      <c r="J18" s="16"/>
      <c r="K18" s="16" t="s">
        <v>180</v>
      </c>
      <c r="L18" s="4">
        <v>0</v>
      </c>
      <c r="M18" s="2">
        <v>0</v>
      </c>
      <c r="N18" s="2">
        <v>0</v>
      </c>
      <c r="O18" s="2">
        <v>1</v>
      </c>
      <c r="P18" s="2">
        <v>0</v>
      </c>
      <c r="Q18" s="16" t="s">
        <v>14</v>
      </c>
      <c r="R18" s="16" t="s">
        <v>33</v>
      </c>
    </row>
    <row r="19" spans="1:18" ht="20" customHeight="1" x14ac:dyDescent="0.2">
      <c r="A19" s="2" t="s">
        <v>6</v>
      </c>
      <c r="B19" s="15">
        <v>22</v>
      </c>
      <c r="C19" s="2" t="s">
        <v>189</v>
      </c>
      <c r="D19" s="2">
        <v>2</v>
      </c>
      <c r="E19" s="2" t="s">
        <v>34</v>
      </c>
      <c r="F19" s="16">
        <v>0</v>
      </c>
      <c r="G19" s="16">
        <v>1.1574074074074073E-4</v>
      </c>
      <c r="H19" s="16" t="s">
        <v>22</v>
      </c>
      <c r="I19" s="16" t="s">
        <v>20</v>
      </c>
      <c r="J19" s="16"/>
      <c r="K19" s="16" t="s">
        <v>190</v>
      </c>
      <c r="L19" s="4">
        <v>0</v>
      </c>
      <c r="M19" s="2">
        <v>0</v>
      </c>
      <c r="N19" s="2">
        <v>0</v>
      </c>
      <c r="O19" s="2">
        <v>1</v>
      </c>
      <c r="P19" s="2">
        <v>1</v>
      </c>
      <c r="Q19" s="16" t="s">
        <v>9</v>
      </c>
      <c r="R19" s="16" t="s">
        <v>14</v>
      </c>
    </row>
    <row r="20" spans="1:18" ht="20" customHeight="1" x14ac:dyDescent="0.2">
      <c r="A20" s="2" t="s">
        <v>6</v>
      </c>
      <c r="B20" s="15">
        <v>23</v>
      </c>
      <c r="C20" s="2" t="s">
        <v>191</v>
      </c>
      <c r="E20" s="2" t="s">
        <v>35</v>
      </c>
      <c r="F20" s="16">
        <v>0</v>
      </c>
      <c r="G20" s="16">
        <v>1.1574074074074073E-4</v>
      </c>
      <c r="H20" s="16" t="s">
        <v>36</v>
      </c>
      <c r="I20" s="16"/>
      <c r="J20" s="16"/>
      <c r="K20" s="16" t="s">
        <v>192</v>
      </c>
      <c r="L20" s="4">
        <v>0</v>
      </c>
      <c r="M20" s="2">
        <v>1</v>
      </c>
      <c r="N20" s="2">
        <v>0</v>
      </c>
      <c r="O20" s="2">
        <v>0</v>
      </c>
      <c r="P20" s="2">
        <v>0</v>
      </c>
      <c r="Q20" s="16" t="s">
        <v>12</v>
      </c>
      <c r="R20" s="16" t="s">
        <v>14</v>
      </c>
    </row>
    <row r="21" spans="1:18" ht="20" customHeight="1" x14ac:dyDescent="0.2">
      <c r="A21" s="2" t="s">
        <v>6</v>
      </c>
      <c r="B21" s="15">
        <v>24</v>
      </c>
      <c r="C21" s="2" t="s">
        <v>193</v>
      </c>
      <c r="F21" s="16">
        <v>8.1018518518518516E-4</v>
      </c>
      <c r="G21" s="16">
        <v>8.1018518518518516E-4</v>
      </c>
      <c r="H21" s="16" t="s">
        <v>37</v>
      </c>
      <c r="I21" s="16"/>
      <c r="J21" s="16"/>
      <c r="K21" s="16" t="s">
        <v>194</v>
      </c>
      <c r="L21" s="4">
        <v>0</v>
      </c>
      <c r="M21" s="2">
        <v>1</v>
      </c>
      <c r="N21" s="2">
        <v>0</v>
      </c>
      <c r="O21" s="2">
        <v>0</v>
      </c>
      <c r="P21" s="2">
        <v>0</v>
      </c>
      <c r="Q21" s="16" t="s">
        <v>12</v>
      </c>
      <c r="R21" s="16" t="s">
        <v>14</v>
      </c>
    </row>
    <row r="22" spans="1:18" ht="20" customHeight="1" x14ac:dyDescent="0.2">
      <c r="A22" s="2" t="s">
        <v>6</v>
      </c>
      <c r="B22" s="15">
        <v>25</v>
      </c>
      <c r="C22" s="2" t="s">
        <v>195</v>
      </c>
      <c r="F22" s="16">
        <v>2.9861111111111113E-3</v>
      </c>
      <c r="G22" s="16">
        <v>3.2986111111111111E-3</v>
      </c>
      <c r="H22" s="16" t="s">
        <v>38</v>
      </c>
      <c r="I22" s="16"/>
      <c r="J22" s="16"/>
      <c r="K22" s="16" t="s">
        <v>196</v>
      </c>
      <c r="L22" s="4">
        <v>0</v>
      </c>
      <c r="M22" s="2">
        <v>1</v>
      </c>
      <c r="N22" s="2">
        <v>0</v>
      </c>
      <c r="O22" s="2">
        <v>0</v>
      </c>
      <c r="P22" s="2">
        <v>0</v>
      </c>
      <c r="Q22" s="16" t="s">
        <v>12</v>
      </c>
      <c r="R22" s="16" t="s">
        <v>14</v>
      </c>
    </row>
    <row r="23" spans="1:18" ht="20" customHeight="1" x14ac:dyDescent="0.2">
      <c r="A23" s="2" t="s">
        <v>6</v>
      </c>
      <c r="B23" s="15">
        <v>26</v>
      </c>
      <c r="C23" s="2" t="s">
        <v>197</v>
      </c>
      <c r="E23" s="2" t="s">
        <v>39</v>
      </c>
      <c r="F23" s="16">
        <v>4.1666666666666669E-4</v>
      </c>
      <c r="G23" s="16">
        <v>1.0648148148148147E-3</v>
      </c>
      <c r="H23" s="16" t="s">
        <v>40</v>
      </c>
      <c r="I23" s="16"/>
      <c r="J23" s="16"/>
      <c r="K23" s="16" t="s">
        <v>198</v>
      </c>
      <c r="L23" s="4">
        <v>0</v>
      </c>
      <c r="M23" s="2">
        <v>0</v>
      </c>
      <c r="N23" s="2">
        <v>1</v>
      </c>
      <c r="O23" s="2">
        <v>0</v>
      </c>
      <c r="P23" s="2">
        <v>0</v>
      </c>
      <c r="Q23" s="16" t="s">
        <v>9</v>
      </c>
      <c r="R23" s="16" t="s">
        <v>27</v>
      </c>
    </row>
    <row r="24" spans="1:18" ht="20" customHeight="1" x14ac:dyDescent="0.2">
      <c r="A24" s="2" t="s">
        <v>6</v>
      </c>
      <c r="B24" s="15">
        <v>27</v>
      </c>
      <c r="C24" s="2" t="s">
        <v>199</v>
      </c>
      <c r="F24" s="16">
        <v>1.4351851851851854E-3</v>
      </c>
      <c r="G24" s="16">
        <v>1.5046296296296294E-3</v>
      </c>
      <c r="H24" s="16" t="s">
        <v>38</v>
      </c>
      <c r="I24" s="16"/>
      <c r="J24" s="16"/>
      <c r="K24" s="16" t="s">
        <v>196</v>
      </c>
      <c r="L24" s="4">
        <v>0</v>
      </c>
      <c r="M24" s="2">
        <v>1</v>
      </c>
      <c r="N24" s="2">
        <v>0</v>
      </c>
      <c r="O24" s="2">
        <v>0</v>
      </c>
      <c r="P24" s="2">
        <v>0</v>
      </c>
      <c r="Q24" s="16" t="s">
        <v>12</v>
      </c>
      <c r="R24" s="16" t="s">
        <v>14</v>
      </c>
    </row>
    <row r="25" spans="1:18" ht="20" customHeight="1" x14ac:dyDescent="0.2">
      <c r="A25" s="2" t="s">
        <v>6</v>
      </c>
      <c r="B25" s="15">
        <v>29</v>
      </c>
      <c r="C25" s="2" t="s">
        <v>200</v>
      </c>
      <c r="F25" s="16">
        <v>3.9351851851851857E-3</v>
      </c>
      <c r="G25" s="16">
        <v>3.9930555555555561E-3</v>
      </c>
      <c r="H25" s="16" t="s">
        <v>41</v>
      </c>
      <c r="I25" s="16"/>
      <c r="J25" s="16"/>
      <c r="K25" s="16" t="s">
        <v>201</v>
      </c>
      <c r="L25" s="4">
        <v>0</v>
      </c>
      <c r="M25" s="2">
        <v>1</v>
      </c>
      <c r="N25" s="2">
        <v>0</v>
      </c>
      <c r="O25" s="2">
        <v>0</v>
      </c>
      <c r="P25" s="2">
        <v>0</v>
      </c>
      <c r="Q25" s="16" t="s">
        <v>12</v>
      </c>
      <c r="R25" s="16" t="s">
        <v>14</v>
      </c>
    </row>
    <row r="26" spans="1:18" ht="20" customHeight="1" x14ac:dyDescent="0.2">
      <c r="A26" s="2" t="s">
        <v>6</v>
      </c>
      <c r="B26" s="15">
        <v>30</v>
      </c>
      <c r="C26" s="2" t="s">
        <v>202</v>
      </c>
      <c r="E26" s="2" t="s">
        <v>42</v>
      </c>
      <c r="F26" s="16">
        <v>1.6203703703703703E-3</v>
      </c>
      <c r="G26" s="16">
        <v>1.8518518518518517E-3</v>
      </c>
      <c r="H26" s="16" t="s">
        <v>43</v>
      </c>
      <c r="I26" s="16" t="s">
        <v>40</v>
      </c>
      <c r="J26" s="16"/>
      <c r="K26" s="16" t="s">
        <v>203</v>
      </c>
      <c r="L26" s="4">
        <v>0</v>
      </c>
      <c r="M26" s="2">
        <v>1</v>
      </c>
      <c r="N26" s="2">
        <v>1</v>
      </c>
      <c r="O26" s="2">
        <v>0</v>
      </c>
      <c r="P26" s="2">
        <v>0</v>
      </c>
      <c r="Q26" s="16" t="s">
        <v>12</v>
      </c>
      <c r="R26" s="16" t="s">
        <v>27</v>
      </c>
    </row>
    <row r="27" spans="1:18" ht="20" customHeight="1" x14ac:dyDescent="0.2">
      <c r="A27" s="2" t="s">
        <v>44</v>
      </c>
      <c r="B27" s="15">
        <v>1</v>
      </c>
      <c r="C27" s="2" t="s">
        <v>204</v>
      </c>
      <c r="D27" s="2">
        <v>1</v>
      </c>
      <c r="E27" s="2" t="s">
        <v>45</v>
      </c>
      <c r="F27" s="16">
        <v>0</v>
      </c>
      <c r="G27" s="16">
        <v>4.6296296296296293E-4</v>
      </c>
      <c r="H27" s="16" t="s">
        <v>46</v>
      </c>
      <c r="I27" s="16"/>
      <c r="J27" s="16"/>
      <c r="K27" s="16" t="s">
        <v>205</v>
      </c>
      <c r="L27" s="4">
        <v>0</v>
      </c>
      <c r="M27" s="2">
        <v>0</v>
      </c>
      <c r="N27" s="2">
        <v>0</v>
      </c>
      <c r="O27" s="2">
        <v>1</v>
      </c>
      <c r="P27" s="2">
        <v>0</v>
      </c>
      <c r="Q27" s="16" t="s">
        <v>9</v>
      </c>
      <c r="R27" s="16" t="s">
        <v>27</v>
      </c>
    </row>
    <row r="28" spans="1:18" ht="20" customHeight="1" x14ac:dyDescent="0.2">
      <c r="A28" s="2" t="s">
        <v>44</v>
      </c>
      <c r="B28" s="15">
        <v>2</v>
      </c>
      <c r="C28" s="2" t="s">
        <v>206</v>
      </c>
      <c r="F28" s="16">
        <v>1.7824074074074072E-3</v>
      </c>
      <c r="G28" s="16">
        <v>1.8981481481481482E-3</v>
      </c>
      <c r="H28" s="16" t="s">
        <v>40</v>
      </c>
      <c r="I28" s="16" t="s">
        <v>47</v>
      </c>
      <c r="J28" s="16"/>
      <c r="K28" s="16" t="s">
        <v>207</v>
      </c>
      <c r="L28" s="4">
        <v>0</v>
      </c>
      <c r="M28" s="2">
        <v>0</v>
      </c>
      <c r="N28" s="2">
        <v>1</v>
      </c>
      <c r="O28" s="2">
        <v>0</v>
      </c>
      <c r="P28" s="2">
        <v>0</v>
      </c>
      <c r="Q28" s="16" t="s">
        <v>12</v>
      </c>
      <c r="R28" s="16" t="s">
        <v>33</v>
      </c>
    </row>
    <row r="29" spans="1:18" ht="20" customHeight="1" x14ac:dyDescent="0.2">
      <c r="A29" s="2" t="s">
        <v>44</v>
      </c>
      <c r="B29" s="15">
        <v>3</v>
      </c>
      <c r="C29" s="2" t="s">
        <v>208</v>
      </c>
      <c r="F29" s="16">
        <v>3.2407407407407406E-3</v>
      </c>
      <c r="G29" s="16">
        <v>3.3564814814814811E-3</v>
      </c>
      <c r="H29" s="16" t="s">
        <v>40</v>
      </c>
      <c r="I29" s="16" t="s">
        <v>47</v>
      </c>
      <c r="J29" s="16"/>
      <c r="K29" s="16" t="s">
        <v>207</v>
      </c>
      <c r="L29" s="4">
        <v>0</v>
      </c>
      <c r="M29" s="2">
        <v>0</v>
      </c>
      <c r="N29" s="2">
        <v>1</v>
      </c>
      <c r="O29" s="2">
        <v>0</v>
      </c>
      <c r="P29" s="2">
        <v>0</v>
      </c>
      <c r="Q29" s="16" t="s">
        <v>9</v>
      </c>
      <c r="R29" s="16" t="s">
        <v>48</v>
      </c>
    </row>
    <row r="30" spans="1:18" ht="20" customHeight="1" x14ac:dyDescent="0.2">
      <c r="A30" s="2" t="s">
        <v>44</v>
      </c>
      <c r="B30" s="15">
        <v>4</v>
      </c>
      <c r="C30" s="2" t="s">
        <v>209</v>
      </c>
      <c r="F30" s="16">
        <v>3.530092592592592E-3</v>
      </c>
      <c r="G30" s="16">
        <v>3.5879629629629629E-3</v>
      </c>
      <c r="H30" s="16" t="s">
        <v>49</v>
      </c>
      <c r="I30" s="16"/>
      <c r="J30" s="16"/>
      <c r="K30" s="16" t="s">
        <v>210</v>
      </c>
      <c r="L30" s="4">
        <v>0</v>
      </c>
      <c r="M30" s="2">
        <v>0</v>
      </c>
      <c r="N30" s="2">
        <v>0</v>
      </c>
      <c r="O30" s="2">
        <v>0</v>
      </c>
      <c r="P30" s="2">
        <v>1</v>
      </c>
      <c r="Q30" s="16" t="s">
        <v>9</v>
      </c>
      <c r="R30" s="16" t="s">
        <v>48</v>
      </c>
    </row>
    <row r="31" spans="1:18" ht="20" customHeight="1" x14ac:dyDescent="0.2">
      <c r="A31" s="2" t="s">
        <v>44</v>
      </c>
      <c r="B31" s="15">
        <v>5</v>
      </c>
      <c r="C31" s="2" t="s">
        <v>211</v>
      </c>
      <c r="F31" s="16">
        <v>4.5138888888888893E-3</v>
      </c>
      <c r="G31" s="16">
        <v>4.6874999999999998E-3</v>
      </c>
      <c r="H31" s="16" t="s">
        <v>40</v>
      </c>
      <c r="I31" s="16"/>
      <c r="J31" s="16"/>
      <c r="K31" s="16" t="s">
        <v>198</v>
      </c>
      <c r="L31" s="4">
        <v>0</v>
      </c>
      <c r="M31" s="2">
        <v>0</v>
      </c>
      <c r="N31" s="2">
        <v>1</v>
      </c>
      <c r="O31" s="2">
        <v>0</v>
      </c>
      <c r="P31" s="2">
        <v>0</v>
      </c>
      <c r="Q31" s="16" t="s">
        <v>9</v>
      </c>
      <c r="R31" s="16" t="s">
        <v>14</v>
      </c>
    </row>
    <row r="32" spans="1:18" ht="20" customHeight="1" x14ac:dyDescent="0.2">
      <c r="A32" s="2" t="s">
        <v>44</v>
      </c>
      <c r="B32" s="15">
        <v>6</v>
      </c>
      <c r="C32" s="2" t="s">
        <v>212</v>
      </c>
      <c r="F32" s="16">
        <v>5.1967592592592595E-3</v>
      </c>
      <c r="G32" s="16">
        <v>5.5787037037037038E-3</v>
      </c>
      <c r="H32" s="16" t="s">
        <v>40</v>
      </c>
      <c r="I32" s="16"/>
      <c r="J32" s="16"/>
      <c r="K32" s="16" t="s">
        <v>198</v>
      </c>
      <c r="L32" s="4">
        <v>0</v>
      </c>
      <c r="M32" s="2">
        <v>0</v>
      </c>
      <c r="N32" s="2">
        <v>1</v>
      </c>
      <c r="O32" s="2">
        <v>0</v>
      </c>
      <c r="P32" s="2">
        <v>0</v>
      </c>
      <c r="Q32" s="16" t="s">
        <v>9</v>
      </c>
      <c r="R32" s="16" t="s">
        <v>14</v>
      </c>
    </row>
    <row r="33" spans="1:18" ht="20" customHeight="1" x14ac:dyDescent="0.2">
      <c r="A33" s="2" t="s">
        <v>44</v>
      </c>
      <c r="B33" s="15">
        <v>7</v>
      </c>
      <c r="C33" s="2" t="s">
        <v>213</v>
      </c>
      <c r="E33" s="2" t="s">
        <v>50</v>
      </c>
      <c r="F33" s="16">
        <v>3.530092592592592E-3</v>
      </c>
      <c r="G33" s="16">
        <v>3.645833333333333E-3</v>
      </c>
      <c r="H33" s="16" t="s">
        <v>30</v>
      </c>
      <c r="I33" s="16"/>
      <c r="J33" s="16"/>
      <c r="K33" s="16" t="s">
        <v>185</v>
      </c>
      <c r="L33" s="4">
        <v>0</v>
      </c>
      <c r="M33" s="2">
        <v>0</v>
      </c>
      <c r="N33" s="2">
        <v>0</v>
      </c>
      <c r="O33" s="2">
        <v>0</v>
      </c>
      <c r="P33" s="2">
        <v>1</v>
      </c>
      <c r="Q33" s="16" t="s">
        <v>9</v>
      </c>
      <c r="R33" s="16" t="s">
        <v>14</v>
      </c>
    </row>
    <row r="34" spans="1:18" ht="20" customHeight="1" x14ac:dyDescent="0.2">
      <c r="A34" s="2" t="s">
        <v>44</v>
      </c>
      <c r="B34" s="15">
        <v>8</v>
      </c>
      <c r="C34" s="2" t="s">
        <v>214</v>
      </c>
      <c r="E34" s="2" t="s">
        <v>51</v>
      </c>
      <c r="F34" s="16">
        <v>0</v>
      </c>
      <c r="G34" s="16">
        <v>1.7361111111111112E-4</v>
      </c>
      <c r="H34" s="16" t="s">
        <v>22</v>
      </c>
      <c r="I34" s="16"/>
      <c r="J34" s="16"/>
      <c r="K34" s="16" t="s">
        <v>180</v>
      </c>
      <c r="L34" s="4">
        <v>0</v>
      </c>
      <c r="M34" s="2">
        <v>0</v>
      </c>
      <c r="N34" s="2">
        <v>0</v>
      </c>
      <c r="O34" s="2">
        <v>1</v>
      </c>
      <c r="P34" s="2">
        <v>0</v>
      </c>
      <c r="Q34" s="16" t="s">
        <v>12</v>
      </c>
      <c r="R34" s="16" t="s">
        <v>14</v>
      </c>
    </row>
    <row r="35" spans="1:18" ht="20" customHeight="1" x14ac:dyDescent="0.2">
      <c r="A35" s="2" t="s">
        <v>44</v>
      </c>
      <c r="B35" s="15">
        <v>9</v>
      </c>
      <c r="C35" s="2" t="s">
        <v>215</v>
      </c>
      <c r="F35" s="16">
        <v>7.5231481481481471E-4</v>
      </c>
      <c r="G35" s="16">
        <v>8.6805555555555551E-4</v>
      </c>
      <c r="H35" s="16" t="s">
        <v>30</v>
      </c>
      <c r="I35" s="16"/>
      <c r="J35" s="16"/>
      <c r="K35" s="16" t="s">
        <v>185</v>
      </c>
      <c r="L35" s="4">
        <v>0</v>
      </c>
      <c r="M35" s="2">
        <v>0</v>
      </c>
      <c r="N35" s="2">
        <v>0</v>
      </c>
      <c r="O35" s="2">
        <v>0</v>
      </c>
      <c r="P35" s="2">
        <v>1</v>
      </c>
      <c r="Q35" s="16" t="s">
        <v>12</v>
      </c>
      <c r="R35" s="16" t="s">
        <v>14</v>
      </c>
    </row>
    <row r="36" spans="1:18" ht="20" customHeight="1" x14ac:dyDescent="0.2">
      <c r="A36" s="2" t="s">
        <v>44</v>
      </c>
      <c r="B36" s="15">
        <v>10</v>
      </c>
      <c r="C36" s="2" t="s">
        <v>216</v>
      </c>
      <c r="F36" s="16">
        <v>8.564814814814815E-4</v>
      </c>
      <c r="G36" s="16">
        <v>1.0069444444444444E-3</v>
      </c>
      <c r="H36" s="16" t="s">
        <v>52</v>
      </c>
      <c r="I36" s="16"/>
      <c r="J36" s="16"/>
      <c r="K36" s="16" t="s">
        <v>217</v>
      </c>
      <c r="L36" s="4">
        <v>0</v>
      </c>
      <c r="M36" s="2">
        <v>0</v>
      </c>
      <c r="N36" s="2">
        <v>0</v>
      </c>
      <c r="O36" s="2">
        <v>1</v>
      </c>
      <c r="P36" s="2">
        <v>0</v>
      </c>
      <c r="Q36" s="16" t="s">
        <v>12</v>
      </c>
      <c r="R36" s="16" t="s">
        <v>14</v>
      </c>
    </row>
    <row r="37" spans="1:18" ht="20" customHeight="1" x14ac:dyDescent="0.2">
      <c r="A37" s="2" t="s">
        <v>44</v>
      </c>
      <c r="B37" s="15">
        <v>11</v>
      </c>
      <c r="C37" s="2" t="s">
        <v>218</v>
      </c>
      <c r="F37" s="16">
        <v>2.1990740740740742E-3</v>
      </c>
      <c r="G37" s="16">
        <v>2.3148148148148151E-3</v>
      </c>
      <c r="H37" s="16" t="s">
        <v>52</v>
      </c>
      <c r="I37" s="16"/>
      <c r="J37" s="16"/>
      <c r="K37" s="16" t="s">
        <v>217</v>
      </c>
      <c r="L37" s="4">
        <v>0</v>
      </c>
      <c r="M37" s="2">
        <v>0</v>
      </c>
      <c r="N37" s="2">
        <v>0</v>
      </c>
      <c r="O37" s="2">
        <v>1</v>
      </c>
      <c r="P37" s="2">
        <v>0</v>
      </c>
      <c r="Q37" s="16" t="s">
        <v>12</v>
      </c>
      <c r="R37" s="16" t="s">
        <v>14</v>
      </c>
    </row>
    <row r="38" spans="1:18" ht="20" customHeight="1" x14ac:dyDescent="0.2">
      <c r="A38" s="2" t="s">
        <v>44</v>
      </c>
      <c r="B38" s="15">
        <v>12</v>
      </c>
      <c r="C38" s="2" t="s">
        <v>219</v>
      </c>
      <c r="F38" s="16">
        <v>2.8935185185185188E-3</v>
      </c>
      <c r="G38" s="16">
        <v>2.9861111111111113E-3</v>
      </c>
      <c r="H38" s="16" t="s">
        <v>22</v>
      </c>
      <c r="I38" s="16"/>
      <c r="J38" s="16"/>
      <c r="K38" s="16" t="s">
        <v>180</v>
      </c>
      <c r="L38" s="4">
        <v>0</v>
      </c>
      <c r="M38" s="2">
        <v>0</v>
      </c>
      <c r="N38" s="2">
        <v>0</v>
      </c>
      <c r="O38" s="2">
        <v>1</v>
      </c>
      <c r="P38" s="2">
        <v>0</v>
      </c>
      <c r="Q38" s="16" t="s">
        <v>12</v>
      </c>
      <c r="R38" s="16" t="s">
        <v>14</v>
      </c>
    </row>
    <row r="39" spans="1:18" ht="20" customHeight="1" x14ac:dyDescent="0.2">
      <c r="A39" s="2" t="s">
        <v>44</v>
      </c>
      <c r="B39" s="15">
        <v>13</v>
      </c>
      <c r="C39" s="2" t="s">
        <v>220</v>
      </c>
      <c r="F39" s="16">
        <v>4.2824074074074075E-3</v>
      </c>
      <c r="G39" s="16">
        <v>4.409722222222222E-3</v>
      </c>
      <c r="H39" s="16" t="s">
        <v>22</v>
      </c>
      <c r="I39" s="16"/>
      <c r="J39" s="16"/>
      <c r="K39" s="16" t="s">
        <v>180</v>
      </c>
      <c r="L39" s="4">
        <v>0</v>
      </c>
      <c r="M39" s="2">
        <v>0</v>
      </c>
      <c r="N39" s="2">
        <v>0</v>
      </c>
      <c r="O39" s="2">
        <v>1</v>
      </c>
      <c r="P39" s="2">
        <v>0</v>
      </c>
      <c r="Q39" s="16" t="s">
        <v>12</v>
      </c>
      <c r="R39" s="16" t="s">
        <v>14</v>
      </c>
    </row>
    <row r="40" spans="1:18" ht="20" customHeight="1" x14ac:dyDescent="0.2">
      <c r="A40" s="2" t="s">
        <v>44</v>
      </c>
      <c r="B40" s="15">
        <v>14</v>
      </c>
      <c r="C40" s="2" t="s">
        <v>221</v>
      </c>
      <c r="E40" s="2" t="s">
        <v>53</v>
      </c>
      <c r="F40" s="16">
        <v>3.3564814814814812E-4</v>
      </c>
      <c r="G40" s="16">
        <v>3.9351851851851852E-4</v>
      </c>
      <c r="H40" s="16" t="s">
        <v>30</v>
      </c>
      <c r="I40" s="16"/>
      <c r="J40" s="16"/>
      <c r="K40" s="16" t="s">
        <v>185</v>
      </c>
      <c r="L40" s="4">
        <v>0</v>
      </c>
      <c r="M40" s="2">
        <v>0</v>
      </c>
      <c r="N40" s="2">
        <v>0</v>
      </c>
      <c r="O40" s="2">
        <v>0</v>
      </c>
      <c r="P40" s="2">
        <v>1</v>
      </c>
      <c r="Q40" s="16" t="s">
        <v>9</v>
      </c>
      <c r="R40" s="16" t="s">
        <v>14</v>
      </c>
    </row>
    <row r="41" spans="1:18" ht="20" customHeight="1" x14ac:dyDescent="0.2">
      <c r="A41" s="2" t="s">
        <v>44</v>
      </c>
      <c r="B41" s="15">
        <v>15</v>
      </c>
      <c r="C41" s="2" t="s">
        <v>222</v>
      </c>
      <c r="F41" s="16">
        <v>1.5740740740740741E-3</v>
      </c>
      <c r="G41" s="16">
        <v>1.6666666666666668E-3</v>
      </c>
      <c r="H41" s="16" t="s">
        <v>49</v>
      </c>
      <c r="I41" s="16" t="s">
        <v>22</v>
      </c>
      <c r="J41" s="16"/>
      <c r="K41" s="16" t="s">
        <v>223</v>
      </c>
      <c r="L41" s="4">
        <v>0</v>
      </c>
      <c r="M41" s="2">
        <v>0</v>
      </c>
      <c r="N41" s="2">
        <v>0</v>
      </c>
      <c r="O41" s="2">
        <v>1</v>
      </c>
      <c r="P41" s="2">
        <v>1</v>
      </c>
      <c r="Q41" s="16" t="s">
        <v>12</v>
      </c>
      <c r="R41" s="16" t="s">
        <v>14</v>
      </c>
    </row>
    <row r="42" spans="1:18" ht="20" customHeight="1" x14ac:dyDescent="0.2">
      <c r="A42" s="2" t="s">
        <v>44</v>
      </c>
      <c r="B42" s="15">
        <v>16</v>
      </c>
      <c r="C42" s="2" t="s">
        <v>224</v>
      </c>
      <c r="F42" s="16">
        <v>3.2407407407407406E-3</v>
      </c>
      <c r="G42" s="16">
        <v>3.414351851851852E-3</v>
      </c>
      <c r="H42" s="16" t="s">
        <v>40</v>
      </c>
      <c r="I42" s="16" t="s">
        <v>47</v>
      </c>
      <c r="J42" s="16"/>
      <c r="K42" s="16" t="s">
        <v>207</v>
      </c>
      <c r="L42" s="4">
        <v>0</v>
      </c>
      <c r="M42" s="2">
        <v>0</v>
      </c>
      <c r="N42" s="2">
        <v>1</v>
      </c>
      <c r="O42" s="2">
        <v>0</v>
      </c>
      <c r="P42" s="2">
        <v>0</v>
      </c>
      <c r="Q42" s="16" t="s">
        <v>9</v>
      </c>
      <c r="R42" s="16" t="s">
        <v>14</v>
      </c>
    </row>
    <row r="43" spans="1:18" ht="20" customHeight="1" x14ac:dyDescent="0.2">
      <c r="A43" s="2" t="s">
        <v>44</v>
      </c>
      <c r="B43" s="15">
        <v>17</v>
      </c>
      <c r="C43" s="2" t="s">
        <v>225</v>
      </c>
      <c r="E43" s="2" t="s">
        <v>54</v>
      </c>
      <c r="F43" s="16">
        <v>0</v>
      </c>
      <c r="G43" s="16">
        <v>2.4305555555555552E-4</v>
      </c>
      <c r="H43" s="16" t="s">
        <v>47</v>
      </c>
      <c r="I43" s="16"/>
      <c r="J43" s="16"/>
      <c r="K43" s="16" t="s">
        <v>226</v>
      </c>
      <c r="L43" s="4">
        <v>0</v>
      </c>
      <c r="M43" s="2">
        <v>0</v>
      </c>
      <c r="N43" s="2">
        <v>1</v>
      </c>
      <c r="O43" s="2">
        <v>0</v>
      </c>
      <c r="P43" s="2">
        <v>0</v>
      </c>
      <c r="Q43" s="16" t="s">
        <v>12</v>
      </c>
      <c r="R43" s="16" t="s">
        <v>27</v>
      </c>
    </row>
    <row r="44" spans="1:18" ht="20" customHeight="1" x14ac:dyDescent="0.2">
      <c r="A44" s="2" t="s">
        <v>44</v>
      </c>
      <c r="B44" s="15">
        <v>18</v>
      </c>
      <c r="C44" s="2" t="s">
        <v>227</v>
      </c>
      <c r="F44" s="16">
        <v>2.8935185185185189E-4</v>
      </c>
      <c r="G44" s="16">
        <v>3.3564814814814812E-4</v>
      </c>
      <c r="H44" s="16" t="s">
        <v>55</v>
      </c>
      <c r="I44" s="16"/>
      <c r="J44" s="16"/>
      <c r="K44" s="16" t="s">
        <v>228</v>
      </c>
      <c r="L44" s="4">
        <v>0</v>
      </c>
      <c r="M44" s="2">
        <v>0</v>
      </c>
      <c r="N44" s="2">
        <v>0</v>
      </c>
      <c r="O44" s="2">
        <v>1</v>
      </c>
      <c r="P44" s="2">
        <v>0</v>
      </c>
      <c r="Q44" s="16" t="s">
        <v>12</v>
      </c>
      <c r="R44" s="16" t="s">
        <v>14</v>
      </c>
    </row>
    <row r="45" spans="1:18" ht="20" customHeight="1" x14ac:dyDescent="0.2">
      <c r="A45" s="2" t="s">
        <v>44</v>
      </c>
      <c r="B45" s="15">
        <v>19</v>
      </c>
      <c r="C45" s="2" t="s">
        <v>229</v>
      </c>
      <c r="F45" s="16">
        <v>3.0092592592592588E-3</v>
      </c>
      <c r="G45" s="16">
        <v>3.1249999999999997E-3</v>
      </c>
      <c r="H45" s="16" t="s">
        <v>56</v>
      </c>
      <c r="I45" s="16"/>
      <c r="J45" s="16"/>
      <c r="K45" s="16" t="s">
        <v>230</v>
      </c>
      <c r="L45" s="4">
        <v>0</v>
      </c>
      <c r="M45" s="2">
        <v>0</v>
      </c>
      <c r="N45" s="2">
        <v>0</v>
      </c>
      <c r="O45" s="2">
        <v>0</v>
      </c>
      <c r="P45" s="2">
        <v>1</v>
      </c>
      <c r="Q45" s="16" t="s">
        <v>9</v>
      </c>
      <c r="R45" s="16" t="s">
        <v>27</v>
      </c>
    </row>
    <row r="46" spans="1:18" ht="20" customHeight="1" x14ac:dyDescent="0.2">
      <c r="A46" s="2" t="s">
        <v>44</v>
      </c>
      <c r="B46" s="15">
        <v>20</v>
      </c>
      <c r="C46" s="2" t="s">
        <v>231</v>
      </c>
      <c r="F46" s="16">
        <v>3.5185185185185185E-3</v>
      </c>
      <c r="G46" s="16">
        <v>3.5648148148148154E-3</v>
      </c>
      <c r="H46" s="16" t="s">
        <v>30</v>
      </c>
      <c r="I46" s="16"/>
      <c r="J46" s="16"/>
      <c r="K46" s="16" t="s">
        <v>185</v>
      </c>
      <c r="L46" s="4">
        <v>0</v>
      </c>
      <c r="M46" s="2">
        <v>0</v>
      </c>
      <c r="N46" s="2">
        <v>0</v>
      </c>
      <c r="O46" s="2">
        <v>0</v>
      </c>
      <c r="P46" s="2">
        <v>1</v>
      </c>
      <c r="Q46" s="16" t="s">
        <v>9</v>
      </c>
      <c r="R46" s="16" t="s">
        <v>14</v>
      </c>
    </row>
    <row r="47" spans="1:18" ht="20" customHeight="1" x14ac:dyDescent="0.2">
      <c r="A47" s="2" t="s">
        <v>44</v>
      </c>
      <c r="B47" s="15">
        <v>21</v>
      </c>
      <c r="C47" s="2" t="s">
        <v>232</v>
      </c>
      <c r="E47" s="2" t="s">
        <v>57</v>
      </c>
      <c r="F47" s="16">
        <v>5.7870370370370366E-5</v>
      </c>
      <c r="G47" s="16">
        <v>1.3888888888888889E-4</v>
      </c>
      <c r="H47" s="16" t="s">
        <v>58</v>
      </c>
      <c r="I47" s="16"/>
      <c r="J47" s="16"/>
      <c r="K47" s="16" t="s">
        <v>233</v>
      </c>
      <c r="L47" s="4">
        <v>0</v>
      </c>
      <c r="M47" s="2">
        <v>0</v>
      </c>
      <c r="N47" s="2">
        <v>0</v>
      </c>
      <c r="O47" s="2">
        <v>0</v>
      </c>
      <c r="P47" s="2">
        <v>1</v>
      </c>
      <c r="Q47" s="16" t="s">
        <v>9</v>
      </c>
      <c r="R47" s="16" t="s">
        <v>14</v>
      </c>
    </row>
    <row r="48" spans="1:18" ht="20" customHeight="1" x14ac:dyDescent="0.2">
      <c r="A48" s="2" t="s">
        <v>44</v>
      </c>
      <c r="B48" s="15">
        <v>22</v>
      </c>
      <c r="C48" s="2" t="s">
        <v>234</v>
      </c>
      <c r="E48" s="2" t="s">
        <v>59</v>
      </c>
      <c r="F48" s="16">
        <v>0</v>
      </c>
      <c r="G48" s="16">
        <v>1.1574074074074073E-4</v>
      </c>
      <c r="H48" s="16" t="s">
        <v>46</v>
      </c>
      <c r="I48" s="16"/>
      <c r="J48" s="16"/>
      <c r="K48" s="16" t="s">
        <v>205</v>
      </c>
      <c r="L48" s="4">
        <v>0</v>
      </c>
      <c r="M48" s="2">
        <v>0</v>
      </c>
      <c r="N48" s="2">
        <v>0</v>
      </c>
      <c r="O48" s="2">
        <v>1</v>
      </c>
      <c r="P48" s="2">
        <v>0</v>
      </c>
      <c r="Q48" s="16" t="s">
        <v>12</v>
      </c>
      <c r="R48" s="16" t="s">
        <v>4</v>
      </c>
    </row>
    <row r="49" spans="1:18" ht="20" customHeight="1" x14ac:dyDescent="0.2">
      <c r="A49" s="2" t="s">
        <v>44</v>
      </c>
      <c r="B49" s="15">
        <v>23</v>
      </c>
      <c r="C49" s="2" t="s">
        <v>235</v>
      </c>
      <c r="F49" s="16">
        <v>2.0486111111111113E-3</v>
      </c>
      <c r="G49" s="16">
        <v>2.0833333333333333E-3</v>
      </c>
      <c r="H49" s="16" t="s">
        <v>49</v>
      </c>
      <c r="I49" s="16"/>
      <c r="J49" s="16"/>
      <c r="K49" s="16" t="s">
        <v>210</v>
      </c>
      <c r="L49" s="4">
        <v>0</v>
      </c>
      <c r="M49" s="2">
        <v>0</v>
      </c>
      <c r="N49" s="2">
        <v>0</v>
      </c>
      <c r="O49" s="2">
        <v>0</v>
      </c>
      <c r="P49" s="2">
        <v>1</v>
      </c>
      <c r="Q49" s="16" t="s">
        <v>12</v>
      </c>
      <c r="R49" s="16" t="s">
        <v>14</v>
      </c>
    </row>
    <row r="50" spans="1:18" ht="20" customHeight="1" x14ac:dyDescent="0.2">
      <c r="A50" s="2" t="s">
        <v>44</v>
      </c>
      <c r="B50" s="15">
        <v>24</v>
      </c>
      <c r="C50" s="2" t="s">
        <v>236</v>
      </c>
      <c r="F50" s="16">
        <v>3.8194444444444443E-3</v>
      </c>
      <c r="G50" s="16">
        <v>0.25694444444444448</v>
      </c>
      <c r="H50" s="16" t="s">
        <v>47</v>
      </c>
      <c r="I50" s="16"/>
      <c r="J50" s="16"/>
      <c r="K50" s="16" t="s">
        <v>226</v>
      </c>
      <c r="L50" s="4">
        <v>0</v>
      </c>
      <c r="M50" s="2">
        <v>0</v>
      </c>
      <c r="N50" s="2">
        <v>1</v>
      </c>
      <c r="O50" s="2">
        <v>0</v>
      </c>
      <c r="P50" s="2">
        <v>0</v>
      </c>
      <c r="Q50" s="16" t="s">
        <v>9</v>
      </c>
      <c r="R50" s="16" t="s">
        <v>14</v>
      </c>
    </row>
    <row r="51" spans="1:18" ht="20" customHeight="1" x14ac:dyDescent="0.2">
      <c r="A51" s="2" t="s">
        <v>44</v>
      </c>
      <c r="B51" s="15">
        <v>25</v>
      </c>
      <c r="C51" s="2" t="s">
        <v>237</v>
      </c>
      <c r="E51" s="2" t="s">
        <v>60</v>
      </c>
      <c r="F51" s="16">
        <v>0</v>
      </c>
      <c r="G51" s="16">
        <v>2.0833333333333335E-4</v>
      </c>
      <c r="H51" s="16" t="s">
        <v>58</v>
      </c>
      <c r="I51" s="16"/>
      <c r="J51" s="16"/>
      <c r="K51" s="16" t="s">
        <v>233</v>
      </c>
      <c r="L51" s="4">
        <v>0</v>
      </c>
      <c r="M51" s="2">
        <v>0</v>
      </c>
      <c r="N51" s="2">
        <v>0</v>
      </c>
      <c r="O51" s="2">
        <v>0</v>
      </c>
      <c r="P51" s="2">
        <v>1</v>
      </c>
      <c r="Q51" s="16" t="s">
        <v>12</v>
      </c>
      <c r="R51" s="16" t="s">
        <v>27</v>
      </c>
    </row>
    <row r="52" spans="1:18" ht="20" customHeight="1" x14ac:dyDescent="0.2">
      <c r="A52" s="2" t="s">
        <v>44</v>
      </c>
      <c r="B52" s="15">
        <v>26</v>
      </c>
      <c r="C52" s="2" t="s">
        <v>238</v>
      </c>
      <c r="F52" s="16">
        <v>1.7939814814814815E-3</v>
      </c>
      <c r="G52" s="16">
        <v>2.0370370370370373E-3</v>
      </c>
      <c r="H52" s="16" t="s">
        <v>40</v>
      </c>
      <c r="I52" s="16" t="s">
        <v>47</v>
      </c>
      <c r="J52" s="16"/>
      <c r="K52" s="16" t="s">
        <v>207</v>
      </c>
      <c r="L52" s="4">
        <v>0</v>
      </c>
      <c r="M52" s="2">
        <v>0</v>
      </c>
      <c r="N52" s="2">
        <v>1</v>
      </c>
      <c r="O52" s="2">
        <v>0</v>
      </c>
      <c r="P52" s="2">
        <v>0</v>
      </c>
      <c r="Q52" s="16" t="s">
        <v>12</v>
      </c>
      <c r="R52" s="16" t="s">
        <v>14</v>
      </c>
    </row>
    <row r="53" spans="1:18" ht="20" customHeight="1" x14ac:dyDescent="0.2">
      <c r="A53" s="2" t="s">
        <v>44</v>
      </c>
      <c r="B53" s="15">
        <v>27</v>
      </c>
      <c r="C53" s="2" t="s">
        <v>239</v>
      </c>
      <c r="F53" s="16">
        <v>2.3611111111111111E-3</v>
      </c>
      <c r="G53" s="16">
        <v>2.673611111111111E-3</v>
      </c>
      <c r="H53" s="16" t="s">
        <v>40</v>
      </c>
      <c r="I53" s="16" t="s">
        <v>47</v>
      </c>
      <c r="J53" s="16"/>
      <c r="K53" s="16" t="s">
        <v>207</v>
      </c>
      <c r="L53" s="4">
        <v>0</v>
      </c>
      <c r="M53" s="2">
        <v>0</v>
      </c>
      <c r="N53" s="2">
        <v>1</v>
      </c>
      <c r="O53" s="2">
        <v>0</v>
      </c>
      <c r="P53" s="2">
        <v>0</v>
      </c>
      <c r="Q53" s="16" t="s">
        <v>12</v>
      </c>
      <c r="R53" s="16" t="s">
        <v>14</v>
      </c>
    </row>
    <row r="54" spans="1:18" ht="20" customHeight="1" x14ac:dyDescent="0.2">
      <c r="A54" s="2" t="s">
        <v>44</v>
      </c>
      <c r="B54" s="15">
        <v>28</v>
      </c>
      <c r="C54" s="2" t="s">
        <v>240</v>
      </c>
      <c r="F54" s="16">
        <v>3.4606481481481485E-3</v>
      </c>
      <c r="G54" s="16">
        <v>3.9351851851851857E-3</v>
      </c>
      <c r="H54" s="16" t="s">
        <v>40</v>
      </c>
      <c r="I54" s="16" t="s">
        <v>47</v>
      </c>
      <c r="J54" s="16"/>
      <c r="K54" s="16" t="s">
        <v>207</v>
      </c>
      <c r="L54" s="4">
        <v>0</v>
      </c>
      <c r="M54" s="2">
        <v>0</v>
      </c>
      <c r="N54" s="2">
        <v>1</v>
      </c>
      <c r="O54" s="2">
        <v>0</v>
      </c>
      <c r="P54" s="2">
        <v>0</v>
      </c>
      <c r="Q54" s="16" t="s">
        <v>12</v>
      </c>
      <c r="R54" s="16" t="s">
        <v>14</v>
      </c>
    </row>
    <row r="55" spans="1:18" ht="20" customHeight="1" x14ac:dyDescent="0.2">
      <c r="A55" s="2" t="s">
        <v>44</v>
      </c>
      <c r="B55" s="15">
        <v>29</v>
      </c>
      <c r="C55" s="2" t="s">
        <v>241</v>
      </c>
      <c r="F55" s="16">
        <v>4.5833333333333334E-3</v>
      </c>
      <c r="G55" s="16">
        <v>5.0231481481481481E-3</v>
      </c>
      <c r="H55" s="16" t="s">
        <v>40</v>
      </c>
      <c r="I55" s="16" t="s">
        <v>47</v>
      </c>
      <c r="J55" s="16"/>
      <c r="K55" s="16" t="s">
        <v>207</v>
      </c>
      <c r="L55" s="4">
        <v>0</v>
      </c>
      <c r="M55" s="2">
        <v>0</v>
      </c>
      <c r="N55" s="2">
        <v>1</v>
      </c>
      <c r="O55" s="2">
        <v>0</v>
      </c>
      <c r="P55" s="2">
        <v>0</v>
      </c>
      <c r="Q55" s="16" t="s">
        <v>12</v>
      </c>
      <c r="R55" s="16" t="s">
        <v>14</v>
      </c>
    </row>
    <row r="56" spans="1:18" ht="20" customHeight="1" x14ac:dyDescent="0.2">
      <c r="A56" s="2" t="s">
        <v>44</v>
      </c>
      <c r="B56" s="15">
        <v>30</v>
      </c>
      <c r="C56" s="2" t="s">
        <v>242</v>
      </c>
      <c r="E56" s="2" t="s">
        <v>61</v>
      </c>
      <c r="F56" s="16">
        <v>1.3541666666666667E-3</v>
      </c>
      <c r="G56" s="16">
        <v>1.5509259259259261E-3</v>
      </c>
      <c r="H56" s="16" t="s">
        <v>40</v>
      </c>
      <c r="I56" s="16" t="s">
        <v>47</v>
      </c>
      <c r="J56" s="16"/>
      <c r="K56" s="16" t="s">
        <v>207</v>
      </c>
      <c r="L56" s="4">
        <v>0</v>
      </c>
      <c r="M56" s="2">
        <v>0</v>
      </c>
      <c r="N56" s="2">
        <v>1</v>
      </c>
      <c r="O56" s="2">
        <v>0</v>
      </c>
      <c r="P56" s="2">
        <v>0</v>
      </c>
      <c r="Q56" s="16" t="s">
        <v>9</v>
      </c>
      <c r="R56" s="16" t="s">
        <v>14</v>
      </c>
    </row>
    <row r="57" spans="1:18" ht="20" customHeight="1" x14ac:dyDescent="0.2">
      <c r="A57" s="2" t="s">
        <v>44</v>
      </c>
      <c r="B57" s="15">
        <v>31</v>
      </c>
      <c r="C57" s="2" t="s">
        <v>243</v>
      </c>
      <c r="F57" s="16">
        <v>2.3958333333333336E-3</v>
      </c>
      <c r="G57" s="16">
        <v>2.6388888888888885E-3</v>
      </c>
      <c r="H57" s="16" t="s">
        <v>40</v>
      </c>
      <c r="I57" s="16" t="s">
        <v>47</v>
      </c>
      <c r="J57" s="16"/>
      <c r="K57" s="16" t="s">
        <v>207</v>
      </c>
      <c r="L57" s="4">
        <v>0</v>
      </c>
      <c r="M57" s="2">
        <v>0</v>
      </c>
      <c r="N57" s="2">
        <v>1</v>
      </c>
      <c r="O57" s="2">
        <v>0</v>
      </c>
      <c r="P57" s="2">
        <v>0</v>
      </c>
      <c r="Q57" s="16" t="s">
        <v>9</v>
      </c>
      <c r="R57" s="16" t="s">
        <v>14</v>
      </c>
    </row>
    <row r="58" spans="1:18" ht="20" customHeight="1" x14ac:dyDescent="0.2">
      <c r="A58" s="2" t="s">
        <v>44</v>
      </c>
      <c r="B58" s="15">
        <v>32</v>
      </c>
      <c r="C58" s="2" t="s">
        <v>244</v>
      </c>
      <c r="F58" s="16">
        <v>3.8888888888888883E-3</v>
      </c>
      <c r="G58" s="16">
        <v>4.0277777777777777E-3</v>
      </c>
      <c r="H58" s="16" t="s">
        <v>40</v>
      </c>
      <c r="I58" s="16" t="s">
        <v>47</v>
      </c>
      <c r="J58" s="16"/>
      <c r="K58" s="16" t="s">
        <v>207</v>
      </c>
      <c r="L58" s="4">
        <v>0</v>
      </c>
      <c r="M58" s="2">
        <v>0</v>
      </c>
      <c r="N58" s="2">
        <v>1</v>
      </c>
      <c r="O58" s="2">
        <v>0</v>
      </c>
      <c r="P58" s="2">
        <v>0</v>
      </c>
      <c r="Q58" s="16" t="s">
        <v>9</v>
      </c>
      <c r="R58" s="16" t="s">
        <v>14</v>
      </c>
    </row>
    <row r="59" spans="1:18" ht="20" customHeight="1" x14ac:dyDescent="0.2">
      <c r="A59" s="2" t="s">
        <v>44</v>
      </c>
      <c r="B59" s="15">
        <v>33</v>
      </c>
      <c r="C59" s="2" t="s">
        <v>245</v>
      </c>
      <c r="F59" s="16">
        <v>5.3935185185185188E-3</v>
      </c>
      <c r="G59" s="16">
        <v>5.4976851851851853E-3</v>
      </c>
      <c r="H59" s="16" t="s">
        <v>40</v>
      </c>
      <c r="I59" s="16" t="s">
        <v>47</v>
      </c>
      <c r="J59" s="16"/>
      <c r="K59" s="16" t="s">
        <v>207</v>
      </c>
      <c r="L59" s="4">
        <v>0</v>
      </c>
      <c r="M59" s="2">
        <v>0</v>
      </c>
      <c r="N59" s="2">
        <v>1</v>
      </c>
      <c r="O59" s="2">
        <v>0</v>
      </c>
      <c r="P59" s="2">
        <v>0</v>
      </c>
      <c r="Q59" s="16" t="s">
        <v>9</v>
      </c>
      <c r="R59" s="16" t="s">
        <v>14</v>
      </c>
    </row>
    <row r="60" spans="1:18" ht="20" customHeight="1" x14ac:dyDescent="0.2">
      <c r="A60" s="2" t="s">
        <v>44</v>
      </c>
      <c r="B60" s="15">
        <v>34</v>
      </c>
      <c r="C60" s="2" t="s">
        <v>246</v>
      </c>
      <c r="E60" s="2" t="s">
        <v>62</v>
      </c>
      <c r="F60" s="16">
        <v>9.7222222222222209E-4</v>
      </c>
      <c r="G60" s="16">
        <v>1.1226851851851851E-3</v>
      </c>
      <c r="H60" s="16" t="s">
        <v>55</v>
      </c>
      <c r="I60" s="16"/>
      <c r="J60" s="16"/>
      <c r="K60" s="16" t="s">
        <v>228</v>
      </c>
      <c r="L60" s="4">
        <v>0</v>
      </c>
      <c r="M60" s="2">
        <v>0</v>
      </c>
      <c r="N60" s="2">
        <v>0</v>
      </c>
      <c r="O60" s="2">
        <v>1</v>
      </c>
      <c r="P60" s="2">
        <v>0</v>
      </c>
      <c r="Q60" s="16" t="s">
        <v>12</v>
      </c>
      <c r="R60" s="16" t="s">
        <v>14</v>
      </c>
    </row>
    <row r="61" spans="1:18" ht="20" customHeight="1" x14ac:dyDescent="0.2">
      <c r="A61" s="2" t="s">
        <v>44</v>
      </c>
      <c r="B61" s="15">
        <v>35</v>
      </c>
      <c r="C61" s="2" t="s">
        <v>247</v>
      </c>
      <c r="E61" s="2" t="s">
        <v>63</v>
      </c>
      <c r="F61" s="16">
        <v>5.7870370370370366E-5</v>
      </c>
      <c r="G61" s="16">
        <v>1.1574074074074073E-4</v>
      </c>
      <c r="H61" s="16" t="s">
        <v>47</v>
      </c>
      <c r="I61" s="16"/>
      <c r="J61" s="16"/>
      <c r="K61" s="16" t="s">
        <v>226</v>
      </c>
      <c r="L61" s="4">
        <v>0</v>
      </c>
      <c r="M61" s="2">
        <v>0</v>
      </c>
      <c r="N61" s="2">
        <v>1</v>
      </c>
      <c r="O61" s="2">
        <v>0</v>
      </c>
      <c r="P61" s="2">
        <v>0</v>
      </c>
      <c r="Q61" s="16" t="s">
        <v>9</v>
      </c>
      <c r="R61" s="16" t="s">
        <v>14</v>
      </c>
    </row>
    <row r="62" spans="1:18" ht="20" customHeight="1" x14ac:dyDescent="0.2">
      <c r="A62" s="2" t="s">
        <v>44</v>
      </c>
      <c r="B62" s="15">
        <v>36</v>
      </c>
      <c r="C62" s="2" t="s">
        <v>248</v>
      </c>
      <c r="F62" s="16">
        <v>1.0416666666666667E-3</v>
      </c>
      <c r="G62" s="16">
        <v>1.7013888888888892E-3</v>
      </c>
      <c r="H62" s="16" t="s">
        <v>47</v>
      </c>
      <c r="I62" s="16"/>
      <c r="J62" s="16"/>
      <c r="K62" s="16" t="s">
        <v>226</v>
      </c>
      <c r="L62" s="4">
        <v>0</v>
      </c>
      <c r="M62" s="2">
        <v>0</v>
      </c>
      <c r="N62" s="2">
        <v>1</v>
      </c>
      <c r="O62" s="2">
        <v>0</v>
      </c>
      <c r="P62" s="2">
        <v>0</v>
      </c>
      <c r="Q62" s="16" t="s">
        <v>9</v>
      </c>
      <c r="R62" s="16" t="s">
        <v>14</v>
      </c>
    </row>
    <row r="63" spans="1:18" ht="20" customHeight="1" x14ac:dyDescent="0.2">
      <c r="A63" s="2" t="s">
        <v>44</v>
      </c>
      <c r="B63" s="15">
        <v>37</v>
      </c>
      <c r="C63" s="2" t="s">
        <v>249</v>
      </c>
      <c r="F63" s="16">
        <v>3.0092592592592588E-3</v>
      </c>
      <c r="G63" s="16">
        <v>3.1365740740740742E-3</v>
      </c>
      <c r="H63" s="16" t="s">
        <v>47</v>
      </c>
      <c r="I63" s="16"/>
      <c r="J63" s="16"/>
      <c r="K63" s="16" t="s">
        <v>226</v>
      </c>
      <c r="L63" s="4">
        <v>0</v>
      </c>
      <c r="M63" s="2">
        <v>0</v>
      </c>
      <c r="N63" s="2">
        <v>1</v>
      </c>
      <c r="O63" s="2">
        <v>0</v>
      </c>
      <c r="P63" s="2">
        <v>0</v>
      </c>
      <c r="Q63" s="16" t="s">
        <v>12</v>
      </c>
      <c r="R63" s="16" t="s">
        <v>14</v>
      </c>
    </row>
    <row r="64" spans="1:18" ht="20" customHeight="1" x14ac:dyDescent="0.2">
      <c r="A64" s="2" t="s">
        <v>44</v>
      </c>
      <c r="B64" s="15">
        <v>38</v>
      </c>
      <c r="C64" s="2" t="s">
        <v>250</v>
      </c>
      <c r="F64" s="16">
        <v>4.8611111111111112E-3</v>
      </c>
      <c r="G64" s="16">
        <v>5.138888888888889E-3</v>
      </c>
      <c r="H64" s="16" t="s">
        <v>47</v>
      </c>
      <c r="I64" s="16"/>
      <c r="J64" s="16"/>
      <c r="K64" s="16" t="s">
        <v>226</v>
      </c>
      <c r="L64" s="4">
        <v>0</v>
      </c>
      <c r="M64" s="2">
        <v>0</v>
      </c>
      <c r="N64" s="2">
        <v>1</v>
      </c>
      <c r="O64" s="2">
        <v>0</v>
      </c>
      <c r="P64" s="2">
        <v>0</v>
      </c>
      <c r="Q64" s="16" t="s">
        <v>9</v>
      </c>
      <c r="R64" s="16" t="s">
        <v>14</v>
      </c>
    </row>
    <row r="65" spans="1:18" ht="20" customHeight="1" x14ac:dyDescent="0.2">
      <c r="A65" s="2" t="s">
        <v>44</v>
      </c>
      <c r="B65" s="15">
        <v>39</v>
      </c>
      <c r="C65" s="2" t="s">
        <v>251</v>
      </c>
      <c r="F65" s="16">
        <v>5.208333333333333E-3</v>
      </c>
      <c r="G65" s="16">
        <v>5.3819444444444453E-3</v>
      </c>
      <c r="H65" s="16" t="s">
        <v>47</v>
      </c>
      <c r="I65" s="16"/>
      <c r="J65" s="16"/>
      <c r="K65" s="16" t="s">
        <v>226</v>
      </c>
      <c r="L65" s="4">
        <v>0</v>
      </c>
      <c r="M65" s="2">
        <v>0</v>
      </c>
      <c r="N65" s="2">
        <v>1</v>
      </c>
      <c r="O65" s="2">
        <v>0</v>
      </c>
      <c r="P65" s="2">
        <v>0</v>
      </c>
      <c r="Q65" s="16" t="s">
        <v>9</v>
      </c>
      <c r="R65" s="16" t="s">
        <v>14</v>
      </c>
    </row>
    <row r="66" spans="1:18" ht="20" customHeight="1" x14ac:dyDescent="0.2">
      <c r="A66" s="2" t="s">
        <v>44</v>
      </c>
      <c r="B66" s="15">
        <v>40</v>
      </c>
      <c r="C66" s="2" t="s">
        <v>252</v>
      </c>
      <c r="E66" s="2" t="s">
        <v>64</v>
      </c>
      <c r="F66" s="16">
        <v>4.6296296296296294E-5</v>
      </c>
      <c r="G66" s="16">
        <v>4.6296296296296294E-5</v>
      </c>
      <c r="H66" s="16" t="s">
        <v>22</v>
      </c>
      <c r="I66" s="16"/>
      <c r="J66" s="16"/>
      <c r="K66" s="16" t="s">
        <v>180</v>
      </c>
      <c r="L66" s="4">
        <v>0</v>
      </c>
      <c r="M66" s="2">
        <v>0</v>
      </c>
      <c r="N66" s="2">
        <v>0</v>
      </c>
      <c r="O66" s="2">
        <v>1</v>
      </c>
      <c r="P66" s="2">
        <v>0</v>
      </c>
      <c r="Q66" s="16" t="s">
        <v>9</v>
      </c>
      <c r="R66" s="16" t="s">
        <v>14</v>
      </c>
    </row>
    <row r="67" spans="1:18" ht="20" customHeight="1" x14ac:dyDescent="0.2">
      <c r="A67" s="2" t="s">
        <v>44</v>
      </c>
      <c r="B67" s="15">
        <v>41</v>
      </c>
      <c r="C67" s="2" t="s">
        <v>253</v>
      </c>
      <c r="F67" s="16">
        <v>4.7453703703703704E-4</v>
      </c>
      <c r="G67" s="16" t="s">
        <v>65</v>
      </c>
      <c r="H67" s="16" t="s">
        <v>13</v>
      </c>
      <c r="I67" s="16" t="s">
        <v>47</v>
      </c>
      <c r="J67" s="16"/>
      <c r="K67" s="16" t="s">
        <v>254</v>
      </c>
      <c r="L67" s="4">
        <v>1</v>
      </c>
      <c r="M67" s="2">
        <v>0</v>
      </c>
      <c r="N67" s="2">
        <v>1</v>
      </c>
      <c r="O67" s="2">
        <v>0</v>
      </c>
      <c r="P67" s="2">
        <v>0</v>
      </c>
      <c r="Q67" s="16" t="s">
        <v>9</v>
      </c>
      <c r="R67" s="16" t="s">
        <v>27</v>
      </c>
    </row>
    <row r="68" spans="1:18" ht="20" customHeight="1" x14ac:dyDescent="0.2">
      <c r="A68" s="2" t="s">
        <v>44</v>
      </c>
      <c r="B68" s="15">
        <v>42</v>
      </c>
      <c r="C68" s="2" t="s">
        <v>255</v>
      </c>
      <c r="E68" s="2" t="s">
        <v>66</v>
      </c>
      <c r="F68" s="16">
        <v>9.2592592592592585E-4</v>
      </c>
      <c r="G68" s="16">
        <v>1.0185185185185186E-3</v>
      </c>
      <c r="H68" s="16" t="s">
        <v>30</v>
      </c>
      <c r="I68" s="16" t="s">
        <v>22</v>
      </c>
      <c r="J68" s="16"/>
      <c r="K68" s="16" t="s">
        <v>256</v>
      </c>
      <c r="L68" s="4">
        <v>0</v>
      </c>
      <c r="M68" s="2">
        <v>0</v>
      </c>
      <c r="N68" s="2">
        <v>0</v>
      </c>
      <c r="O68" s="2">
        <v>1</v>
      </c>
      <c r="P68" s="2">
        <v>1</v>
      </c>
      <c r="Q68" s="16" t="s">
        <v>12</v>
      </c>
      <c r="R68" s="16" t="s">
        <v>14</v>
      </c>
    </row>
    <row r="69" spans="1:18" ht="20" customHeight="1" x14ac:dyDescent="0.2">
      <c r="A69" s="2" t="s">
        <v>67</v>
      </c>
      <c r="B69" s="15">
        <v>4</v>
      </c>
      <c r="C69" s="2" t="s">
        <v>257</v>
      </c>
      <c r="E69" s="2" t="s">
        <v>68</v>
      </c>
      <c r="F69" s="16">
        <v>8.1018518518518516E-4</v>
      </c>
      <c r="G69" s="16">
        <v>9.0277777777777784E-4</v>
      </c>
      <c r="H69" s="16" t="s">
        <v>69</v>
      </c>
      <c r="I69" s="16"/>
      <c r="J69" s="16"/>
      <c r="K69" s="16" t="s">
        <v>258</v>
      </c>
      <c r="L69" s="4">
        <v>1</v>
      </c>
      <c r="M69" s="2">
        <v>0</v>
      </c>
      <c r="N69" s="2">
        <v>0</v>
      </c>
      <c r="O69" s="2">
        <v>0</v>
      </c>
      <c r="P69" s="2">
        <v>0</v>
      </c>
      <c r="Q69" s="16" t="s">
        <v>12</v>
      </c>
      <c r="R69" s="16" t="s">
        <v>14</v>
      </c>
    </row>
    <row r="70" spans="1:18" ht="20" customHeight="1" x14ac:dyDescent="0.2">
      <c r="A70" s="2" t="s">
        <v>67</v>
      </c>
      <c r="B70" s="15">
        <v>5</v>
      </c>
      <c r="C70" s="2" t="s">
        <v>259</v>
      </c>
      <c r="D70" s="2" t="s">
        <v>70</v>
      </c>
      <c r="E70" s="2" t="s">
        <v>71</v>
      </c>
      <c r="F70" s="16">
        <v>4.1666666666666666E-3</v>
      </c>
      <c r="G70" s="16">
        <v>4.3981481481481484E-3</v>
      </c>
      <c r="H70" s="16" t="s">
        <v>22</v>
      </c>
      <c r="I70" s="16"/>
      <c r="J70" s="16"/>
      <c r="K70" s="16" t="s">
        <v>180</v>
      </c>
      <c r="L70" s="4">
        <v>0</v>
      </c>
      <c r="M70" s="2">
        <v>0</v>
      </c>
      <c r="N70" s="2">
        <v>0</v>
      </c>
      <c r="O70" s="2">
        <v>1</v>
      </c>
      <c r="P70" s="2">
        <v>0</v>
      </c>
      <c r="Q70" s="16" t="s">
        <v>12</v>
      </c>
      <c r="R70" s="16" t="s">
        <v>14</v>
      </c>
    </row>
    <row r="71" spans="1:18" ht="20" customHeight="1" x14ac:dyDescent="0.2">
      <c r="A71" s="2" t="s">
        <v>67</v>
      </c>
      <c r="B71" s="15">
        <v>6</v>
      </c>
      <c r="C71" s="2" t="s">
        <v>260</v>
      </c>
      <c r="E71" s="2" t="s">
        <v>72</v>
      </c>
      <c r="F71" s="16">
        <v>1.6203703703703703E-3</v>
      </c>
      <c r="G71" s="16">
        <v>1.736111111111111E-3</v>
      </c>
      <c r="H71" s="16" t="s">
        <v>69</v>
      </c>
      <c r="I71" s="16"/>
      <c r="J71" s="16"/>
      <c r="K71" s="16" t="s">
        <v>258</v>
      </c>
      <c r="L71" s="4">
        <v>1</v>
      </c>
      <c r="M71" s="2">
        <v>0</v>
      </c>
      <c r="N71" s="2">
        <v>0</v>
      </c>
      <c r="O71" s="2">
        <v>0</v>
      </c>
      <c r="P71" s="2">
        <v>0</v>
      </c>
      <c r="Q71" s="16" t="s">
        <v>12</v>
      </c>
      <c r="R71" s="16" t="s">
        <v>14</v>
      </c>
    </row>
    <row r="72" spans="1:18" ht="20" customHeight="1" x14ac:dyDescent="0.2">
      <c r="A72" s="2" t="s">
        <v>67</v>
      </c>
      <c r="B72" s="15">
        <v>7</v>
      </c>
      <c r="C72" s="2" t="s">
        <v>261</v>
      </c>
      <c r="F72" s="16">
        <v>1.9675925925925928E-3</v>
      </c>
      <c r="G72" s="16">
        <v>2.3148148148148151E-3</v>
      </c>
      <c r="H72" s="16" t="s">
        <v>73</v>
      </c>
      <c r="I72" s="16"/>
      <c r="J72" s="16"/>
      <c r="K72" s="16" t="s">
        <v>262</v>
      </c>
      <c r="L72" s="4">
        <v>1</v>
      </c>
      <c r="M72" s="2">
        <v>0</v>
      </c>
      <c r="N72" s="2">
        <v>0</v>
      </c>
      <c r="O72" s="2">
        <v>0</v>
      </c>
      <c r="P72" s="2">
        <v>0</v>
      </c>
      <c r="Q72" s="16" t="s">
        <v>12</v>
      </c>
      <c r="R72" s="16" t="s">
        <v>14</v>
      </c>
    </row>
    <row r="73" spans="1:18" ht="20" customHeight="1" x14ac:dyDescent="0.2">
      <c r="A73" s="2" t="s">
        <v>67</v>
      </c>
      <c r="B73" s="15">
        <v>9</v>
      </c>
      <c r="C73" s="2" t="s">
        <v>263</v>
      </c>
      <c r="E73" s="2" t="s">
        <v>74</v>
      </c>
      <c r="F73" s="16">
        <v>4.5138888888888893E-3</v>
      </c>
      <c r="G73" s="16">
        <v>4.6296296296296302E-3</v>
      </c>
      <c r="H73" s="16" t="s">
        <v>69</v>
      </c>
      <c r="I73" s="16"/>
      <c r="J73" s="16"/>
      <c r="K73" s="16" t="s">
        <v>258</v>
      </c>
      <c r="L73" s="4">
        <v>1</v>
      </c>
      <c r="M73" s="2">
        <v>0</v>
      </c>
      <c r="N73" s="2">
        <v>0</v>
      </c>
      <c r="O73" s="2">
        <v>0</v>
      </c>
      <c r="P73" s="2">
        <v>0</v>
      </c>
      <c r="Q73" s="16" t="s">
        <v>12</v>
      </c>
      <c r="R73" s="16" t="s">
        <v>14</v>
      </c>
    </row>
    <row r="74" spans="1:18" ht="20" customHeight="1" x14ac:dyDescent="0.2">
      <c r="A74" s="2" t="s">
        <v>67</v>
      </c>
      <c r="B74" s="15">
        <v>10</v>
      </c>
      <c r="C74" s="2" t="s">
        <v>264</v>
      </c>
      <c r="F74" s="16">
        <v>5.4629629629629637E-3</v>
      </c>
      <c r="G74" s="16">
        <v>5.5787037037037038E-3</v>
      </c>
      <c r="H74" s="16" t="s">
        <v>69</v>
      </c>
      <c r="I74" s="16"/>
      <c r="J74" s="16"/>
      <c r="K74" s="16" t="s">
        <v>258</v>
      </c>
      <c r="L74" s="4">
        <v>1</v>
      </c>
      <c r="M74" s="2">
        <v>0</v>
      </c>
      <c r="N74" s="2">
        <v>0</v>
      </c>
      <c r="O74" s="2">
        <v>0</v>
      </c>
      <c r="P74" s="2">
        <v>0</v>
      </c>
      <c r="Q74" s="16" t="s">
        <v>12</v>
      </c>
      <c r="R74" s="16" t="s">
        <v>14</v>
      </c>
    </row>
    <row r="75" spans="1:18" ht="20" customHeight="1" x14ac:dyDescent="0.2">
      <c r="A75" s="2" t="s">
        <v>67</v>
      </c>
      <c r="B75" s="15">
        <v>11</v>
      </c>
      <c r="C75" s="2" t="s">
        <v>265</v>
      </c>
      <c r="E75" s="2" t="s">
        <v>75</v>
      </c>
      <c r="F75" s="16">
        <v>0</v>
      </c>
      <c r="G75" s="16">
        <v>1.7361111111111112E-4</v>
      </c>
      <c r="H75" s="16" t="s">
        <v>22</v>
      </c>
      <c r="I75" s="16"/>
      <c r="J75" s="16"/>
      <c r="K75" s="16" t="s">
        <v>180</v>
      </c>
      <c r="L75" s="4">
        <v>0</v>
      </c>
      <c r="M75" s="2">
        <v>0</v>
      </c>
      <c r="N75" s="2">
        <v>0</v>
      </c>
      <c r="O75" s="2">
        <v>1</v>
      </c>
      <c r="P75" s="2">
        <v>0</v>
      </c>
      <c r="Q75" s="16" t="s">
        <v>12</v>
      </c>
      <c r="R75" s="16" t="s">
        <v>14</v>
      </c>
    </row>
    <row r="76" spans="1:18" ht="20" customHeight="1" x14ac:dyDescent="0.2">
      <c r="A76" s="2" t="s">
        <v>67</v>
      </c>
      <c r="B76" s="15">
        <v>12</v>
      </c>
      <c r="C76" s="2" t="s">
        <v>266</v>
      </c>
      <c r="F76" s="16">
        <v>3.4722222222222224E-4</v>
      </c>
      <c r="G76" s="16">
        <v>4.0509259259259258E-4</v>
      </c>
      <c r="H76" s="16" t="s">
        <v>69</v>
      </c>
      <c r="I76" s="16"/>
      <c r="J76" s="16"/>
      <c r="K76" s="16" t="s">
        <v>258</v>
      </c>
      <c r="L76" s="4">
        <v>1</v>
      </c>
      <c r="M76" s="2">
        <v>0</v>
      </c>
      <c r="N76" s="2">
        <v>0</v>
      </c>
      <c r="O76" s="2">
        <v>0</v>
      </c>
      <c r="P76" s="2">
        <v>0</v>
      </c>
      <c r="Q76" s="16" t="s">
        <v>12</v>
      </c>
      <c r="R76" s="16" t="s">
        <v>14</v>
      </c>
    </row>
    <row r="77" spans="1:18" ht="20" customHeight="1" x14ac:dyDescent="0.2">
      <c r="A77" s="2" t="s">
        <v>67</v>
      </c>
      <c r="B77" s="15">
        <v>13</v>
      </c>
      <c r="C77" s="2" t="s">
        <v>267</v>
      </c>
      <c r="F77" s="16">
        <v>6.9444444444444447E-4</v>
      </c>
      <c r="G77" s="16">
        <v>7.5231481481481471E-4</v>
      </c>
      <c r="H77" s="16" t="s">
        <v>69</v>
      </c>
      <c r="I77" s="16"/>
      <c r="J77" s="16"/>
      <c r="K77" s="16" t="s">
        <v>258</v>
      </c>
      <c r="L77" s="4">
        <v>1</v>
      </c>
      <c r="M77" s="2">
        <v>0</v>
      </c>
      <c r="N77" s="2">
        <v>0</v>
      </c>
      <c r="O77" s="2">
        <v>0</v>
      </c>
      <c r="P77" s="2">
        <v>0</v>
      </c>
      <c r="Q77" s="16" t="s">
        <v>12</v>
      </c>
      <c r="R77" s="16" t="s">
        <v>14</v>
      </c>
    </row>
    <row r="78" spans="1:18" ht="20" customHeight="1" x14ac:dyDescent="0.2">
      <c r="A78" s="2" t="s">
        <v>67</v>
      </c>
      <c r="B78" s="15">
        <v>14</v>
      </c>
      <c r="C78" s="2" t="s">
        <v>268</v>
      </c>
      <c r="F78" s="16">
        <v>1.6203703703703703E-3</v>
      </c>
      <c r="G78" s="16">
        <v>1.6782407407407406E-3</v>
      </c>
      <c r="H78" s="16" t="s">
        <v>69</v>
      </c>
      <c r="I78" s="16"/>
      <c r="J78" s="16"/>
      <c r="K78" s="16" t="s">
        <v>258</v>
      </c>
      <c r="L78" s="4">
        <v>1</v>
      </c>
      <c r="M78" s="2">
        <v>0</v>
      </c>
      <c r="N78" s="2">
        <v>0</v>
      </c>
      <c r="O78" s="2">
        <v>0</v>
      </c>
      <c r="P78" s="2">
        <v>0</v>
      </c>
      <c r="Q78" s="16" t="s">
        <v>12</v>
      </c>
      <c r="R78" s="16" t="s">
        <v>14</v>
      </c>
    </row>
    <row r="79" spans="1:18" ht="20" customHeight="1" x14ac:dyDescent="0.2">
      <c r="A79" s="2" t="s">
        <v>67</v>
      </c>
      <c r="B79" s="15">
        <v>15</v>
      </c>
      <c r="C79" s="2" t="s">
        <v>269</v>
      </c>
      <c r="F79" s="16">
        <v>3.5879629629629629E-3</v>
      </c>
      <c r="G79" s="16">
        <v>3.8194444444444443E-3</v>
      </c>
      <c r="H79" s="16" t="s">
        <v>73</v>
      </c>
      <c r="I79" s="16"/>
      <c r="J79" s="16"/>
      <c r="K79" s="16" t="s">
        <v>262</v>
      </c>
      <c r="L79" s="4">
        <v>1</v>
      </c>
      <c r="M79" s="2">
        <v>0</v>
      </c>
      <c r="N79" s="2">
        <v>0</v>
      </c>
      <c r="O79" s="2">
        <v>0</v>
      </c>
      <c r="P79" s="2">
        <v>0</v>
      </c>
      <c r="Q79" s="16" t="s">
        <v>12</v>
      </c>
      <c r="R79" s="16" t="s">
        <v>14</v>
      </c>
    </row>
    <row r="80" spans="1:18" ht="20" customHeight="1" x14ac:dyDescent="0.2">
      <c r="A80" s="2" t="s">
        <v>67</v>
      </c>
      <c r="B80" s="15">
        <v>16</v>
      </c>
      <c r="C80" s="2" t="s">
        <v>270</v>
      </c>
      <c r="F80" s="16">
        <v>4.4560185185185189E-3</v>
      </c>
      <c r="G80" s="16">
        <v>5.0810185185185186E-3</v>
      </c>
      <c r="H80" s="16" t="s">
        <v>22</v>
      </c>
      <c r="I80" s="16"/>
      <c r="J80" s="16"/>
      <c r="K80" s="16" t="s">
        <v>180</v>
      </c>
      <c r="L80" s="4">
        <v>0</v>
      </c>
      <c r="M80" s="2">
        <v>0</v>
      </c>
      <c r="N80" s="2">
        <v>0</v>
      </c>
      <c r="O80" s="2">
        <v>1</v>
      </c>
      <c r="P80" s="2">
        <v>0</v>
      </c>
      <c r="Q80" s="16" t="s">
        <v>12</v>
      </c>
      <c r="R80" s="16" t="s">
        <v>14</v>
      </c>
    </row>
    <row r="81" spans="1:18" ht="20" customHeight="1" x14ac:dyDescent="0.2">
      <c r="A81" s="2" t="s">
        <v>67</v>
      </c>
      <c r="B81" s="15">
        <v>17</v>
      </c>
      <c r="C81" s="2" t="s">
        <v>271</v>
      </c>
      <c r="E81" s="2" t="s">
        <v>76</v>
      </c>
      <c r="F81" s="16">
        <v>3.530092592592592E-3</v>
      </c>
      <c r="G81" s="16">
        <v>3.6689814814814814E-3</v>
      </c>
      <c r="H81" s="16" t="s">
        <v>22</v>
      </c>
      <c r="I81" s="16"/>
      <c r="J81" s="16"/>
      <c r="K81" s="16" t="s">
        <v>180</v>
      </c>
      <c r="L81" s="4">
        <v>0</v>
      </c>
      <c r="M81" s="2">
        <v>0</v>
      </c>
      <c r="N81" s="2">
        <v>0</v>
      </c>
      <c r="O81" s="2">
        <v>1</v>
      </c>
      <c r="P81" s="2">
        <v>0</v>
      </c>
      <c r="Q81" s="16" t="s">
        <v>12</v>
      </c>
      <c r="R81" s="16" t="s">
        <v>14</v>
      </c>
    </row>
    <row r="82" spans="1:18" ht="20" customHeight="1" x14ac:dyDescent="0.2">
      <c r="A82" s="2" t="s">
        <v>67</v>
      </c>
      <c r="B82" s="15">
        <v>18</v>
      </c>
      <c r="C82" s="2" t="s">
        <v>272</v>
      </c>
      <c r="E82" s="2" t="s">
        <v>77</v>
      </c>
      <c r="F82" s="16">
        <v>0</v>
      </c>
      <c r="G82" s="16">
        <v>1.1574074074074073E-4</v>
      </c>
      <c r="H82" s="16" t="s">
        <v>73</v>
      </c>
      <c r="I82" s="16"/>
      <c r="J82" s="16"/>
      <c r="K82" s="16" t="s">
        <v>262</v>
      </c>
      <c r="L82" s="4">
        <v>1</v>
      </c>
      <c r="M82" s="2">
        <v>0</v>
      </c>
      <c r="N82" s="2">
        <v>0</v>
      </c>
      <c r="O82" s="2">
        <v>0</v>
      </c>
      <c r="P82" s="2">
        <v>0</v>
      </c>
      <c r="Q82" s="16" t="s">
        <v>12</v>
      </c>
      <c r="R82" s="16" t="s">
        <v>14</v>
      </c>
    </row>
    <row r="83" spans="1:18" ht="20" customHeight="1" x14ac:dyDescent="0.2">
      <c r="A83" s="2" t="s">
        <v>67</v>
      </c>
      <c r="B83" s="15">
        <v>19</v>
      </c>
      <c r="C83" s="2" t="s">
        <v>273</v>
      </c>
      <c r="D83" s="2" t="s">
        <v>78</v>
      </c>
      <c r="E83" s="2" t="s">
        <v>79</v>
      </c>
      <c r="F83" s="16">
        <v>4.6296296296296293E-4</v>
      </c>
      <c r="G83" s="16">
        <v>5.7870370370370378E-4</v>
      </c>
      <c r="H83" s="16" t="s">
        <v>55</v>
      </c>
      <c r="I83" s="16"/>
      <c r="J83" s="16"/>
      <c r="K83" s="16" t="s">
        <v>228</v>
      </c>
      <c r="L83" s="4">
        <v>0</v>
      </c>
      <c r="M83" s="2">
        <v>0</v>
      </c>
      <c r="N83" s="2">
        <v>0</v>
      </c>
      <c r="O83" s="2">
        <v>1</v>
      </c>
      <c r="P83" s="2">
        <v>0</v>
      </c>
      <c r="Q83" s="16" t="s">
        <v>9</v>
      </c>
      <c r="R83" s="16" t="s">
        <v>14</v>
      </c>
    </row>
    <row r="84" spans="1:18" ht="20" customHeight="1" x14ac:dyDescent="0.2">
      <c r="A84" s="2" t="s">
        <v>67</v>
      </c>
      <c r="B84" s="15">
        <v>20</v>
      </c>
      <c r="C84" s="2" t="s">
        <v>274</v>
      </c>
      <c r="E84" s="2" t="s">
        <v>80</v>
      </c>
      <c r="F84" s="16">
        <v>1.4699074074074074E-3</v>
      </c>
      <c r="G84" s="16">
        <v>1.6203703703703703E-3</v>
      </c>
      <c r="H84" s="16" t="s">
        <v>81</v>
      </c>
      <c r="I84" s="16"/>
      <c r="J84" s="16"/>
      <c r="K84" s="16" t="s">
        <v>275</v>
      </c>
      <c r="L84" s="4">
        <v>0</v>
      </c>
      <c r="M84" s="2">
        <v>0</v>
      </c>
      <c r="N84" s="2">
        <v>0</v>
      </c>
      <c r="O84" s="2">
        <v>1</v>
      </c>
      <c r="P84" s="2">
        <v>0</v>
      </c>
      <c r="Q84" s="16" t="s">
        <v>9</v>
      </c>
      <c r="R84" s="16" t="s">
        <v>14</v>
      </c>
    </row>
    <row r="85" spans="1:18" ht="20" customHeight="1" x14ac:dyDescent="0.2">
      <c r="A85" s="2" t="s">
        <v>67</v>
      </c>
      <c r="B85" s="15">
        <v>21</v>
      </c>
      <c r="C85" s="2" t="s">
        <v>276</v>
      </c>
      <c r="E85" s="2" t="s">
        <v>82</v>
      </c>
      <c r="F85" s="16">
        <v>5.0578703703703706E-3</v>
      </c>
      <c r="G85" s="16">
        <v>5.0810185185185186E-3</v>
      </c>
      <c r="H85" s="16" t="s">
        <v>31</v>
      </c>
      <c r="I85" s="16"/>
      <c r="J85" s="16"/>
      <c r="K85" s="16" t="s">
        <v>187</v>
      </c>
      <c r="L85" s="4">
        <v>0</v>
      </c>
      <c r="M85" s="2">
        <v>0</v>
      </c>
      <c r="N85" s="2">
        <v>0</v>
      </c>
      <c r="O85" s="2">
        <v>1</v>
      </c>
      <c r="P85" s="2">
        <v>0</v>
      </c>
      <c r="Q85" s="16" t="s">
        <v>16</v>
      </c>
      <c r="R85" s="16" t="s">
        <v>83</v>
      </c>
    </row>
    <row r="86" spans="1:18" ht="20" customHeight="1" x14ac:dyDescent="0.2">
      <c r="A86" s="2" t="s">
        <v>84</v>
      </c>
      <c r="B86" s="15">
        <v>1</v>
      </c>
      <c r="C86" s="2" t="s">
        <v>277</v>
      </c>
      <c r="D86" s="17">
        <v>1</v>
      </c>
      <c r="E86" s="2" t="s">
        <v>85</v>
      </c>
      <c r="F86" s="16">
        <v>0</v>
      </c>
      <c r="G86" s="16">
        <v>0</v>
      </c>
      <c r="H86" s="16" t="s">
        <v>69</v>
      </c>
      <c r="I86" s="16"/>
      <c r="J86" s="16"/>
      <c r="K86" s="16" t="s">
        <v>258</v>
      </c>
      <c r="L86" s="4">
        <v>1</v>
      </c>
      <c r="M86" s="2">
        <v>0</v>
      </c>
      <c r="N86" s="2">
        <v>0</v>
      </c>
      <c r="O86" s="2">
        <v>0</v>
      </c>
      <c r="P86" s="2">
        <v>0</v>
      </c>
      <c r="Q86" s="16" t="s">
        <v>12</v>
      </c>
      <c r="R86" s="16" t="s">
        <v>27</v>
      </c>
    </row>
    <row r="87" spans="1:18" ht="20" customHeight="1" x14ac:dyDescent="0.2">
      <c r="A87" s="2" t="s">
        <v>84</v>
      </c>
      <c r="B87" s="15">
        <v>2</v>
      </c>
      <c r="C87" s="2" t="s">
        <v>278</v>
      </c>
      <c r="F87" s="16">
        <v>1.0995370370370371E-3</v>
      </c>
      <c r="G87" s="16">
        <v>1.5740740740740741E-3</v>
      </c>
      <c r="H87" s="16" t="s">
        <v>86</v>
      </c>
      <c r="I87" s="16" t="s">
        <v>40</v>
      </c>
      <c r="J87" s="16"/>
      <c r="K87" s="16" t="s">
        <v>279</v>
      </c>
      <c r="L87" s="4">
        <v>0</v>
      </c>
      <c r="M87" s="2">
        <v>0</v>
      </c>
      <c r="N87" s="2">
        <v>1</v>
      </c>
      <c r="O87" s="2">
        <v>0</v>
      </c>
      <c r="P87" s="2">
        <v>0</v>
      </c>
      <c r="Q87" s="16" t="s">
        <v>12</v>
      </c>
      <c r="R87" s="16" t="s">
        <v>14</v>
      </c>
    </row>
    <row r="88" spans="1:18" ht="20" customHeight="1" x14ac:dyDescent="0.2">
      <c r="A88" s="2" t="s">
        <v>84</v>
      </c>
      <c r="B88" s="15">
        <v>3</v>
      </c>
      <c r="C88" s="2" t="s">
        <v>280</v>
      </c>
      <c r="E88" s="2" t="s">
        <v>7</v>
      </c>
      <c r="F88" s="16">
        <v>0</v>
      </c>
      <c r="G88" s="16">
        <v>1.1574074074074073E-4</v>
      </c>
      <c r="H88" s="16" t="s">
        <v>87</v>
      </c>
      <c r="I88" s="16"/>
      <c r="J88" s="16"/>
      <c r="K88" s="16" t="s">
        <v>281</v>
      </c>
      <c r="L88" s="4">
        <v>0</v>
      </c>
      <c r="M88" s="2">
        <v>1</v>
      </c>
      <c r="N88" s="2">
        <v>0</v>
      </c>
      <c r="O88" s="2">
        <v>0</v>
      </c>
      <c r="P88" s="2">
        <v>0</v>
      </c>
      <c r="Q88" s="16" t="s">
        <v>12</v>
      </c>
      <c r="R88" s="16" t="s">
        <v>14</v>
      </c>
    </row>
    <row r="89" spans="1:18" ht="20" customHeight="1" x14ac:dyDescent="0.2">
      <c r="A89" s="2" t="s">
        <v>84</v>
      </c>
      <c r="B89" s="15">
        <v>4</v>
      </c>
      <c r="C89" s="2" t="s">
        <v>282</v>
      </c>
      <c r="F89" s="16">
        <v>2.0138888888888888E-3</v>
      </c>
      <c r="G89" s="16">
        <v>2.0717592592592593E-3</v>
      </c>
      <c r="H89" s="16" t="s">
        <v>55</v>
      </c>
      <c r="I89" s="16"/>
      <c r="J89" s="16"/>
      <c r="K89" s="16" t="s">
        <v>228</v>
      </c>
      <c r="L89" s="4">
        <v>0</v>
      </c>
      <c r="M89" s="2">
        <v>0</v>
      </c>
      <c r="N89" s="2">
        <v>0</v>
      </c>
      <c r="O89" s="2">
        <v>1</v>
      </c>
      <c r="P89" s="2">
        <v>0</v>
      </c>
      <c r="Q89" s="16" t="s">
        <v>12</v>
      </c>
      <c r="R89" s="16" t="s">
        <v>14</v>
      </c>
    </row>
    <row r="90" spans="1:18" ht="20" customHeight="1" x14ac:dyDescent="0.2">
      <c r="A90" s="2" t="s">
        <v>84</v>
      </c>
      <c r="B90" s="15">
        <v>5</v>
      </c>
      <c r="C90" s="2" t="s">
        <v>283</v>
      </c>
      <c r="D90" s="2">
        <v>2</v>
      </c>
      <c r="E90" s="2" t="s">
        <v>72</v>
      </c>
      <c r="F90" s="16">
        <v>9.2592592592592585E-4</v>
      </c>
      <c r="G90" s="16">
        <v>9.8379629629629642E-4</v>
      </c>
      <c r="H90" s="16" t="s">
        <v>22</v>
      </c>
      <c r="I90" s="16"/>
      <c r="J90" s="16"/>
      <c r="K90" s="16" t="s">
        <v>180</v>
      </c>
      <c r="L90" s="4">
        <v>0</v>
      </c>
      <c r="M90" s="2">
        <v>0</v>
      </c>
      <c r="N90" s="2">
        <v>0</v>
      </c>
      <c r="O90" s="2">
        <v>1</v>
      </c>
      <c r="P90" s="2">
        <v>0</v>
      </c>
      <c r="Q90" s="16" t="s">
        <v>12</v>
      </c>
      <c r="R90" s="16" t="s">
        <v>14</v>
      </c>
    </row>
    <row r="91" spans="1:18" ht="20" customHeight="1" x14ac:dyDescent="0.2">
      <c r="A91" s="2" t="s">
        <v>84</v>
      </c>
      <c r="B91" s="15">
        <v>6</v>
      </c>
      <c r="C91" s="2" t="s">
        <v>284</v>
      </c>
      <c r="E91" s="2" t="s">
        <v>88</v>
      </c>
      <c r="F91" s="16">
        <v>6.3657407407407402E-4</v>
      </c>
      <c r="G91" s="16">
        <v>6.9444444444444447E-4</v>
      </c>
      <c r="H91" s="16" t="s">
        <v>37</v>
      </c>
      <c r="I91" s="16"/>
      <c r="J91" s="16"/>
      <c r="K91" s="16" t="s">
        <v>194</v>
      </c>
      <c r="L91" s="4">
        <v>0</v>
      </c>
      <c r="M91" s="2">
        <v>1</v>
      </c>
      <c r="N91" s="2">
        <v>0</v>
      </c>
      <c r="O91" s="2">
        <v>0</v>
      </c>
      <c r="P91" s="2">
        <v>0</v>
      </c>
      <c r="Q91" s="16" t="s">
        <v>12</v>
      </c>
      <c r="R91" s="16" t="s">
        <v>14</v>
      </c>
    </row>
    <row r="92" spans="1:18" ht="20" customHeight="1" x14ac:dyDescent="0.2">
      <c r="A92" s="2" t="s">
        <v>84</v>
      </c>
      <c r="B92" s="15">
        <v>8</v>
      </c>
      <c r="C92" s="2" t="s">
        <v>285</v>
      </c>
      <c r="E92" s="2" t="s">
        <v>76</v>
      </c>
      <c r="F92" s="16">
        <v>3.5416666666666665E-3</v>
      </c>
      <c r="G92" s="16">
        <v>3.8773148148148143E-3</v>
      </c>
      <c r="H92" s="16" t="s">
        <v>40</v>
      </c>
      <c r="I92" s="16" t="s">
        <v>47</v>
      </c>
      <c r="J92" s="16"/>
      <c r="K92" s="16" t="s">
        <v>207</v>
      </c>
      <c r="L92" s="4">
        <v>0</v>
      </c>
      <c r="M92" s="2">
        <v>0</v>
      </c>
      <c r="N92" s="2">
        <v>1</v>
      </c>
      <c r="O92" s="2">
        <v>0</v>
      </c>
      <c r="P92" s="2">
        <v>0</v>
      </c>
      <c r="Q92" s="16" t="s">
        <v>12</v>
      </c>
      <c r="R92" s="16" t="s">
        <v>14</v>
      </c>
    </row>
    <row r="93" spans="1:18" ht="20" customHeight="1" x14ac:dyDescent="0.2">
      <c r="A93" s="2" t="s">
        <v>89</v>
      </c>
      <c r="B93" s="15">
        <v>1</v>
      </c>
      <c r="C93" s="2" t="s">
        <v>286</v>
      </c>
      <c r="E93" s="2" t="s">
        <v>90</v>
      </c>
      <c r="F93" s="16">
        <v>4.0509259259259258E-4</v>
      </c>
      <c r="G93" s="16">
        <v>5.9027777777777778E-4</v>
      </c>
      <c r="H93" s="16" t="s">
        <v>37</v>
      </c>
      <c r="I93" s="16"/>
      <c r="J93" s="16"/>
      <c r="K93" s="16" t="s">
        <v>194</v>
      </c>
      <c r="L93" s="4">
        <v>0</v>
      </c>
      <c r="M93" s="2">
        <v>1</v>
      </c>
      <c r="N93" s="2">
        <v>0</v>
      </c>
      <c r="O93" s="2">
        <v>0</v>
      </c>
      <c r="P93" s="2">
        <v>0</v>
      </c>
      <c r="Q93" s="16" t="s">
        <v>91</v>
      </c>
      <c r="R93" s="16" t="s">
        <v>14</v>
      </c>
    </row>
    <row r="94" spans="1:18" ht="20" customHeight="1" x14ac:dyDescent="0.2">
      <c r="A94" s="2" t="s">
        <v>89</v>
      </c>
      <c r="B94" s="15">
        <v>2</v>
      </c>
      <c r="C94" s="2" t="s">
        <v>287</v>
      </c>
      <c r="E94" s="2" t="s">
        <v>92</v>
      </c>
      <c r="F94" s="16">
        <v>1.6319444444444445E-3</v>
      </c>
      <c r="G94" s="16">
        <v>1.9560185185185184E-3</v>
      </c>
      <c r="H94" s="16" t="s">
        <v>43</v>
      </c>
      <c r="I94" s="16" t="s">
        <v>87</v>
      </c>
      <c r="J94" s="16"/>
      <c r="K94" s="16" t="s">
        <v>288</v>
      </c>
      <c r="L94" s="4">
        <v>0</v>
      </c>
      <c r="M94" s="2">
        <v>1</v>
      </c>
      <c r="N94" s="2">
        <v>0</v>
      </c>
      <c r="O94" s="2">
        <v>0</v>
      </c>
      <c r="P94" s="2">
        <v>0</v>
      </c>
      <c r="Q94" s="16" t="s">
        <v>12</v>
      </c>
      <c r="R94" s="16" t="s">
        <v>33</v>
      </c>
    </row>
    <row r="95" spans="1:18" ht="20" customHeight="1" x14ac:dyDescent="0.2">
      <c r="A95" s="2" t="s">
        <v>89</v>
      </c>
      <c r="B95" s="15">
        <v>3</v>
      </c>
      <c r="C95" s="2" t="s">
        <v>289</v>
      </c>
      <c r="E95" s="2" t="s">
        <v>93</v>
      </c>
      <c r="F95" s="16">
        <v>1.273148148148148E-4</v>
      </c>
      <c r="G95" s="16">
        <v>2.0833333333333332E-2</v>
      </c>
      <c r="H95" s="16" t="s">
        <v>37</v>
      </c>
      <c r="I95" s="16"/>
      <c r="J95" s="16"/>
      <c r="K95" s="16" t="s">
        <v>194</v>
      </c>
      <c r="L95" s="4">
        <v>0</v>
      </c>
      <c r="M95" s="2">
        <v>1</v>
      </c>
      <c r="N95" s="2">
        <v>0</v>
      </c>
      <c r="O95" s="2">
        <v>0</v>
      </c>
      <c r="P95" s="2">
        <v>0</v>
      </c>
      <c r="Q95" s="16" t="s">
        <v>12</v>
      </c>
      <c r="R95" s="16" t="s">
        <v>14</v>
      </c>
    </row>
    <row r="96" spans="1:18" ht="20" customHeight="1" x14ac:dyDescent="0.2">
      <c r="A96" s="2" t="s">
        <v>89</v>
      </c>
      <c r="B96" s="15">
        <v>4</v>
      </c>
      <c r="C96" s="2" t="s">
        <v>290</v>
      </c>
      <c r="E96" s="2" t="s">
        <v>93</v>
      </c>
      <c r="F96" s="16">
        <v>3.2060185185185191E-3</v>
      </c>
      <c r="G96" s="16">
        <v>3.4375E-3</v>
      </c>
      <c r="H96" s="16" t="s">
        <v>87</v>
      </c>
      <c r="I96" s="16"/>
      <c r="J96" s="16"/>
      <c r="K96" s="16" t="s">
        <v>281</v>
      </c>
      <c r="L96" s="4">
        <v>0</v>
      </c>
      <c r="M96" s="2">
        <v>1</v>
      </c>
      <c r="N96" s="2">
        <v>0</v>
      </c>
      <c r="O96" s="2">
        <v>0</v>
      </c>
      <c r="P96" s="2">
        <v>0</v>
      </c>
      <c r="Q96" s="16" t="s">
        <v>12</v>
      </c>
      <c r="R96" s="16" t="s">
        <v>14</v>
      </c>
    </row>
    <row r="97" spans="1:18" ht="20" customHeight="1" x14ac:dyDescent="0.2">
      <c r="A97" s="2" t="s">
        <v>89</v>
      </c>
      <c r="B97" s="15">
        <v>5</v>
      </c>
      <c r="C97" s="2" t="s">
        <v>291</v>
      </c>
      <c r="E97" s="2" t="s">
        <v>35</v>
      </c>
      <c r="F97" s="16">
        <v>1.3541666666666667E-3</v>
      </c>
      <c r="G97" s="16">
        <v>1.4120370370370369E-3</v>
      </c>
      <c r="H97" s="16" t="s">
        <v>13</v>
      </c>
      <c r="I97" s="16"/>
      <c r="J97" s="16"/>
      <c r="K97" s="16" t="s">
        <v>165</v>
      </c>
      <c r="L97" s="4">
        <v>1</v>
      </c>
      <c r="M97" s="2">
        <v>0</v>
      </c>
      <c r="N97" s="2">
        <v>0</v>
      </c>
      <c r="O97" s="2">
        <v>0</v>
      </c>
      <c r="P97" s="2">
        <v>0</v>
      </c>
      <c r="Q97" s="16" t="s">
        <v>12</v>
      </c>
      <c r="R97" s="16" t="s">
        <v>14</v>
      </c>
    </row>
    <row r="98" spans="1:18" ht="20" customHeight="1" x14ac:dyDescent="0.2">
      <c r="A98" s="2" t="s">
        <v>89</v>
      </c>
      <c r="B98" s="15">
        <v>6</v>
      </c>
      <c r="C98" s="2" t="s">
        <v>292</v>
      </c>
      <c r="E98" s="2" t="s">
        <v>35</v>
      </c>
      <c r="F98" s="16">
        <v>3.8773148148148143E-3</v>
      </c>
      <c r="G98" s="16">
        <v>4.0509259259259257E-3</v>
      </c>
      <c r="H98" s="16" t="s">
        <v>13</v>
      </c>
      <c r="I98" s="16" t="s">
        <v>87</v>
      </c>
      <c r="J98" s="16"/>
      <c r="K98" s="16" t="s">
        <v>293</v>
      </c>
      <c r="L98" s="4">
        <v>1</v>
      </c>
      <c r="M98" s="2">
        <v>1</v>
      </c>
      <c r="N98" s="2">
        <v>0</v>
      </c>
      <c r="O98" s="2">
        <v>0</v>
      </c>
      <c r="P98" s="2">
        <v>0</v>
      </c>
      <c r="Q98" s="16" t="s">
        <v>12</v>
      </c>
      <c r="R98" s="16" t="s">
        <v>14</v>
      </c>
    </row>
    <row r="99" spans="1:18" ht="20" customHeight="1" x14ac:dyDescent="0.2">
      <c r="A99" s="2" t="s">
        <v>89</v>
      </c>
      <c r="B99" s="15">
        <v>7</v>
      </c>
      <c r="C99" s="2" t="s">
        <v>294</v>
      </c>
      <c r="E99" s="2" t="s">
        <v>94</v>
      </c>
      <c r="F99" s="16">
        <v>0</v>
      </c>
      <c r="G99" s="16">
        <v>2.3148148148148146E-4</v>
      </c>
      <c r="H99" s="16" t="s">
        <v>87</v>
      </c>
      <c r="I99" s="16"/>
      <c r="J99" s="16"/>
      <c r="K99" s="16" t="s">
        <v>281</v>
      </c>
      <c r="L99" s="4">
        <v>0</v>
      </c>
      <c r="M99" s="2">
        <v>1</v>
      </c>
      <c r="N99" s="2">
        <v>0</v>
      </c>
      <c r="O99" s="2">
        <v>0</v>
      </c>
      <c r="P99" s="2">
        <v>0</v>
      </c>
      <c r="Q99" s="16" t="s">
        <v>16</v>
      </c>
      <c r="R99" s="16" t="s">
        <v>27</v>
      </c>
    </row>
    <row r="100" spans="1:18" ht="20" customHeight="1" x14ac:dyDescent="0.2">
      <c r="A100" s="2" t="s">
        <v>89</v>
      </c>
      <c r="B100" s="15">
        <v>8</v>
      </c>
      <c r="C100" s="2" t="s">
        <v>295</v>
      </c>
      <c r="E100" s="2" t="s">
        <v>95</v>
      </c>
      <c r="F100" s="16">
        <v>4.0509259259259257E-3</v>
      </c>
      <c r="G100" s="16">
        <v>4.363425925925926E-3</v>
      </c>
      <c r="H100" s="16" t="s">
        <v>87</v>
      </c>
      <c r="I100" s="16"/>
      <c r="J100" s="16"/>
      <c r="K100" s="16" t="s">
        <v>281</v>
      </c>
      <c r="L100" s="4">
        <v>0</v>
      </c>
      <c r="M100" s="2">
        <v>1</v>
      </c>
      <c r="N100" s="2">
        <v>0</v>
      </c>
      <c r="O100" s="2">
        <v>0</v>
      </c>
      <c r="P100" s="2">
        <v>0</v>
      </c>
      <c r="Q100" s="16" t="s">
        <v>12</v>
      </c>
      <c r="R100" s="16" t="s">
        <v>14</v>
      </c>
    </row>
    <row r="101" spans="1:18" ht="20" customHeight="1" x14ac:dyDescent="0.2">
      <c r="A101" s="2" t="s">
        <v>89</v>
      </c>
      <c r="B101" s="15">
        <v>9</v>
      </c>
      <c r="C101" s="2" t="s">
        <v>296</v>
      </c>
      <c r="E101" s="2" t="s">
        <v>96</v>
      </c>
      <c r="F101" s="16">
        <v>4.7453703703703703E-3</v>
      </c>
      <c r="G101" s="16">
        <v>4.7916666666666672E-3</v>
      </c>
      <c r="H101" s="16" t="s">
        <v>87</v>
      </c>
      <c r="I101" s="16"/>
      <c r="J101" s="16"/>
      <c r="K101" s="16" t="s">
        <v>281</v>
      </c>
      <c r="L101" s="4">
        <v>0</v>
      </c>
      <c r="M101" s="2">
        <v>1</v>
      </c>
      <c r="N101" s="2">
        <v>0</v>
      </c>
      <c r="O101" s="2">
        <v>0</v>
      </c>
      <c r="P101" s="2">
        <v>0</v>
      </c>
      <c r="Q101" s="16" t="s">
        <v>12</v>
      </c>
      <c r="R101" s="16" t="s">
        <v>14</v>
      </c>
    </row>
    <row r="102" spans="1:18" ht="20" customHeight="1" x14ac:dyDescent="0.2">
      <c r="A102" s="2" t="s">
        <v>97</v>
      </c>
      <c r="B102" s="15">
        <v>1</v>
      </c>
      <c r="C102" s="2" t="s">
        <v>297</v>
      </c>
      <c r="E102" s="2" t="s">
        <v>98</v>
      </c>
      <c r="F102" s="16">
        <v>0</v>
      </c>
      <c r="G102" s="16">
        <v>3.4722222222222222E-5</v>
      </c>
      <c r="H102" s="16" t="s">
        <v>99</v>
      </c>
      <c r="I102" s="16"/>
      <c r="J102" s="16"/>
      <c r="K102" s="16" t="s">
        <v>298</v>
      </c>
      <c r="L102" s="4">
        <v>1</v>
      </c>
      <c r="M102" s="2">
        <v>0</v>
      </c>
      <c r="N102" s="2">
        <v>0</v>
      </c>
      <c r="O102" s="2">
        <v>0</v>
      </c>
      <c r="P102" s="2">
        <v>0</v>
      </c>
      <c r="Q102" s="16" t="s">
        <v>16</v>
      </c>
      <c r="R102" s="16" t="s">
        <v>100</v>
      </c>
    </row>
    <row r="103" spans="1:18" ht="20" customHeight="1" x14ac:dyDescent="0.2">
      <c r="A103" s="2" t="s">
        <v>97</v>
      </c>
      <c r="B103" s="15">
        <v>2</v>
      </c>
      <c r="C103" s="2" t="s">
        <v>299</v>
      </c>
      <c r="E103" s="2" t="s">
        <v>101</v>
      </c>
      <c r="F103" s="16">
        <v>1.4467592592592594E-3</v>
      </c>
      <c r="G103" s="16">
        <v>1.7939814814814815E-3</v>
      </c>
      <c r="H103" s="16" t="s">
        <v>102</v>
      </c>
      <c r="I103" s="16"/>
      <c r="J103" s="16"/>
      <c r="K103" s="16" t="s">
        <v>300</v>
      </c>
      <c r="L103" s="4">
        <v>1</v>
      </c>
      <c r="M103" s="2">
        <v>0</v>
      </c>
      <c r="N103" s="2">
        <v>0</v>
      </c>
      <c r="O103" s="2">
        <v>0</v>
      </c>
      <c r="P103" s="2">
        <v>0</v>
      </c>
      <c r="Q103" s="16" t="s">
        <v>12</v>
      </c>
      <c r="R103" s="16" t="s">
        <v>33</v>
      </c>
    </row>
    <row r="104" spans="1:18" ht="20" customHeight="1" x14ac:dyDescent="0.2">
      <c r="A104" s="2" t="s">
        <v>97</v>
      </c>
      <c r="B104" s="15">
        <v>3</v>
      </c>
      <c r="C104" s="2" t="s">
        <v>301</v>
      </c>
      <c r="F104" s="16">
        <v>5.0925925925925921E-3</v>
      </c>
      <c r="G104" s="16">
        <v>5.5787037037037038E-3</v>
      </c>
      <c r="H104" s="16" t="s">
        <v>102</v>
      </c>
      <c r="I104" s="16" t="s">
        <v>40</v>
      </c>
      <c r="J104" s="16" t="s">
        <v>47</v>
      </c>
      <c r="K104" s="16" t="s">
        <v>302</v>
      </c>
      <c r="L104" s="4">
        <v>1</v>
      </c>
      <c r="M104" s="2">
        <v>0</v>
      </c>
      <c r="N104" s="2">
        <v>1</v>
      </c>
      <c r="O104" s="2">
        <v>0</v>
      </c>
      <c r="P104" s="2">
        <v>0</v>
      </c>
      <c r="Q104" s="16" t="s">
        <v>12</v>
      </c>
      <c r="R104" s="16" t="s">
        <v>33</v>
      </c>
    </row>
    <row r="105" spans="1:18" ht="20" customHeight="1" x14ac:dyDescent="0.2">
      <c r="A105" s="2" t="s">
        <v>97</v>
      </c>
      <c r="B105" s="15">
        <v>4</v>
      </c>
      <c r="C105" s="2" t="s">
        <v>303</v>
      </c>
      <c r="E105" s="2" t="s">
        <v>103</v>
      </c>
      <c r="F105" s="16">
        <v>1.0416666666666667E-4</v>
      </c>
      <c r="G105" s="16">
        <v>7.8703703703703705E-4</v>
      </c>
      <c r="H105" s="16" t="s">
        <v>40</v>
      </c>
      <c r="I105" s="16" t="s">
        <v>47</v>
      </c>
      <c r="J105" s="16"/>
      <c r="K105" s="16" t="s">
        <v>207</v>
      </c>
      <c r="L105" s="4">
        <v>0</v>
      </c>
      <c r="M105" s="2">
        <v>0</v>
      </c>
      <c r="N105" s="2">
        <v>1</v>
      </c>
      <c r="O105" s="2">
        <v>0</v>
      </c>
      <c r="P105" s="2">
        <v>0</v>
      </c>
      <c r="Q105" s="16" t="s">
        <v>91</v>
      </c>
      <c r="R105" s="16" t="s">
        <v>27</v>
      </c>
    </row>
    <row r="106" spans="1:18" ht="20" customHeight="1" x14ac:dyDescent="0.2">
      <c r="A106" s="2" t="s">
        <v>97</v>
      </c>
      <c r="B106" s="15">
        <v>5</v>
      </c>
      <c r="C106" s="2" t="s">
        <v>304</v>
      </c>
      <c r="F106" s="16">
        <v>1.4930555555555556E-3</v>
      </c>
      <c r="G106" s="16">
        <v>2.0717592592592593E-3</v>
      </c>
      <c r="H106" s="16" t="s">
        <v>40</v>
      </c>
      <c r="I106" s="16"/>
      <c r="J106" s="16"/>
      <c r="K106" s="16" t="s">
        <v>198</v>
      </c>
      <c r="L106" s="4">
        <v>0</v>
      </c>
      <c r="M106" s="2">
        <v>0</v>
      </c>
      <c r="N106" s="2">
        <v>1</v>
      </c>
      <c r="O106" s="2">
        <v>0</v>
      </c>
      <c r="P106" s="2">
        <v>0</v>
      </c>
      <c r="Q106" s="16" t="s">
        <v>91</v>
      </c>
      <c r="R106" s="16" t="s">
        <v>27</v>
      </c>
    </row>
    <row r="107" spans="1:18" ht="20" customHeight="1" x14ac:dyDescent="0.2">
      <c r="A107" s="2" t="s">
        <v>97</v>
      </c>
      <c r="B107" s="15">
        <v>6</v>
      </c>
      <c r="C107" s="2" t="s">
        <v>305</v>
      </c>
      <c r="F107" s="16">
        <v>2.0717592592592593E-3</v>
      </c>
      <c r="G107" s="16">
        <v>0.14166666666666666</v>
      </c>
      <c r="H107" s="16" t="s">
        <v>104</v>
      </c>
      <c r="I107" s="16"/>
      <c r="J107" s="16"/>
      <c r="K107" s="16" t="s">
        <v>306</v>
      </c>
      <c r="L107" s="4">
        <v>0</v>
      </c>
      <c r="M107" s="2">
        <v>0</v>
      </c>
      <c r="N107" s="2">
        <v>1</v>
      </c>
      <c r="O107" s="2">
        <v>0</v>
      </c>
      <c r="P107" s="2">
        <v>0</v>
      </c>
      <c r="Q107" s="16" t="s">
        <v>91</v>
      </c>
      <c r="R107" s="16" t="s">
        <v>27</v>
      </c>
    </row>
    <row r="108" spans="1:18" ht="20" customHeight="1" x14ac:dyDescent="0.2">
      <c r="A108" s="2" t="s">
        <v>105</v>
      </c>
      <c r="B108" s="15">
        <v>1</v>
      </c>
      <c r="C108" s="2" t="s">
        <v>307</v>
      </c>
      <c r="E108" s="2" t="s">
        <v>106</v>
      </c>
      <c r="F108" s="16">
        <v>0</v>
      </c>
      <c r="G108" s="16">
        <v>0</v>
      </c>
      <c r="H108" s="16" t="s">
        <v>99</v>
      </c>
      <c r="I108" s="16"/>
      <c r="J108" s="16"/>
      <c r="K108" s="16" t="s">
        <v>298</v>
      </c>
      <c r="L108" s="4">
        <v>1</v>
      </c>
      <c r="M108" s="2">
        <v>0</v>
      </c>
      <c r="N108" s="2">
        <v>0</v>
      </c>
      <c r="O108" s="2">
        <v>0</v>
      </c>
      <c r="P108" s="2">
        <v>0</v>
      </c>
      <c r="Q108" s="16" t="s">
        <v>9</v>
      </c>
      <c r="R108" s="16" t="s">
        <v>14</v>
      </c>
    </row>
    <row r="109" spans="1:18" ht="20" customHeight="1" x14ac:dyDescent="0.2">
      <c r="A109" s="2" t="s">
        <v>105</v>
      </c>
      <c r="B109" s="15">
        <v>2</v>
      </c>
      <c r="C109" s="2" t="s">
        <v>308</v>
      </c>
      <c r="F109" s="16">
        <v>2.5462962962962961E-4</v>
      </c>
      <c r="G109" s="16">
        <v>2.6620370370370372E-4</v>
      </c>
      <c r="H109" s="16" t="s">
        <v>69</v>
      </c>
      <c r="I109" s="16"/>
      <c r="J109" s="16"/>
      <c r="K109" s="16" t="s">
        <v>258</v>
      </c>
      <c r="L109" s="4">
        <v>1</v>
      </c>
      <c r="M109" s="2">
        <v>0</v>
      </c>
      <c r="N109" s="2">
        <v>0</v>
      </c>
      <c r="O109" s="2">
        <v>0</v>
      </c>
      <c r="P109" s="2">
        <v>0</v>
      </c>
      <c r="Q109" s="16" t="s">
        <v>12</v>
      </c>
      <c r="R109" s="16" t="s">
        <v>14</v>
      </c>
    </row>
    <row r="110" spans="1:18" ht="20" customHeight="1" x14ac:dyDescent="0.2">
      <c r="A110" s="2" t="s">
        <v>105</v>
      </c>
      <c r="B110" s="15">
        <v>3</v>
      </c>
      <c r="C110" s="2" t="s">
        <v>309</v>
      </c>
      <c r="F110" s="16">
        <v>6.2500000000000001E-4</v>
      </c>
      <c r="G110" s="16">
        <v>6.2500000000000001E-4</v>
      </c>
      <c r="H110" s="16" t="s">
        <v>69</v>
      </c>
      <c r="I110" s="16"/>
      <c r="J110" s="16"/>
      <c r="K110" s="16" t="s">
        <v>258</v>
      </c>
      <c r="L110" s="4">
        <v>1</v>
      </c>
      <c r="M110" s="2">
        <v>0</v>
      </c>
      <c r="N110" s="2">
        <v>0</v>
      </c>
      <c r="O110" s="2">
        <v>0</v>
      </c>
      <c r="P110" s="2">
        <v>0</v>
      </c>
      <c r="Q110" s="16" t="s">
        <v>12</v>
      </c>
      <c r="R110" s="16" t="s">
        <v>14</v>
      </c>
    </row>
    <row r="111" spans="1:18" ht="20" customHeight="1" x14ac:dyDescent="0.2">
      <c r="A111" s="2" t="s">
        <v>105</v>
      </c>
      <c r="B111" s="15">
        <v>4</v>
      </c>
      <c r="C111" s="2" t="s">
        <v>310</v>
      </c>
      <c r="F111" s="16">
        <v>6.5972222222222213E-4</v>
      </c>
      <c r="G111" s="16">
        <v>6.5972222222222213E-4</v>
      </c>
      <c r="H111" s="16" t="s">
        <v>69</v>
      </c>
      <c r="I111" s="16"/>
      <c r="J111" s="16"/>
      <c r="K111" s="16" t="s">
        <v>258</v>
      </c>
      <c r="L111" s="4">
        <v>1</v>
      </c>
      <c r="M111" s="2">
        <v>0</v>
      </c>
      <c r="N111" s="2">
        <v>0</v>
      </c>
      <c r="O111" s="2">
        <v>0</v>
      </c>
      <c r="P111" s="2">
        <v>0</v>
      </c>
      <c r="Q111" s="16" t="s">
        <v>12</v>
      </c>
      <c r="R111" s="16" t="s">
        <v>14</v>
      </c>
    </row>
    <row r="112" spans="1:18" ht="20" customHeight="1" x14ac:dyDescent="0.2">
      <c r="A112" s="2" t="s">
        <v>105</v>
      </c>
      <c r="B112" s="15">
        <v>5</v>
      </c>
      <c r="C112" s="2" t="s">
        <v>311</v>
      </c>
      <c r="F112" s="16">
        <v>1.1921296296296296E-3</v>
      </c>
      <c r="G112" s="16">
        <v>1.1921296296296296E-3</v>
      </c>
      <c r="H112" s="16" t="s">
        <v>69</v>
      </c>
      <c r="I112" s="16"/>
      <c r="J112" s="16"/>
      <c r="K112" s="16" t="s">
        <v>258</v>
      </c>
      <c r="L112" s="4">
        <v>1</v>
      </c>
      <c r="M112" s="2">
        <v>0</v>
      </c>
      <c r="N112" s="2">
        <v>0</v>
      </c>
      <c r="O112" s="2">
        <v>0</v>
      </c>
      <c r="P112" s="2">
        <v>0</v>
      </c>
      <c r="Q112" s="16" t="s">
        <v>12</v>
      </c>
      <c r="R112" s="16" t="s">
        <v>33</v>
      </c>
    </row>
    <row r="113" spans="1:18" ht="20" customHeight="1" x14ac:dyDescent="0.2">
      <c r="A113" s="2" t="s">
        <v>105</v>
      </c>
      <c r="B113" s="15">
        <v>6</v>
      </c>
      <c r="C113" s="2" t="s">
        <v>312</v>
      </c>
      <c r="F113" s="16">
        <v>2.3032407407407407E-3</v>
      </c>
      <c r="G113" s="16">
        <v>2.3032407407407407E-3</v>
      </c>
      <c r="H113" s="16" t="s">
        <v>69</v>
      </c>
      <c r="I113" s="16"/>
      <c r="J113" s="16"/>
      <c r="K113" s="16" t="s">
        <v>258</v>
      </c>
      <c r="L113" s="4">
        <v>1</v>
      </c>
      <c r="M113" s="2">
        <v>0</v>
      </c>
      <c r="N113" s="2">
        <v>0</v>
      </c>
      <c r="O113" s="2">
        <v>0</v>
      </c>
      <c r="P113" s="2">
        <v>0</v>
      </c>
      <c r="Q113" s="16" t="s">
        <v>9</v>
      </c>
      <c r="R113" s="16" t="s">
        <v>48</v>
      </c>
    </row>
    <row r="114" spans="1:18" ht="20" customHeight="1" x14ac:dyDescent="0.2">
      <c r="A114" s="2" t="s">
        <v>105</v>
      </c>
      <c r="B114" s="15">
        <v>7</v>
      </c>
      <c r="C114" s="2" t="s">
        <v>313</v>
      </c>
      <c r="F114" s="16">
        <v>2.7662037037037034E-3</v>
      </c>
      <c r="G114" s="16">
        <v>2.7662037037037034E-3</v>
      </c>
      <c r="H114" s="16" t="s">
        <v>69</v>
      </c>
      <c r="I114" s="16"/>
      <c r="J114" s="16"/>
      <c r="K114" s="16" t="s">
        <v>258</v>
      </c>
      <c r="L114" s="4">
        <v>1</v>
      </c>
      <c r="M114" s="2">
        <v>0</v>
      </c>
      <c r="N114" s="2">
        <v>0</v>
      </c>
      <c r="O114" s="2">
        <v>0</v>
      </c>
      <c r="P114" s="2">
        <v>0</v>
      </c>
      <c r="Q114" s="16" t="s">
        <v>9</v>
      </c>
      <c r="R114" s="16" t="s">
        <v>14</v>
      </c>
    </row>
    <row r="115" spans="1:18" ht="20" customHeight="1" x14ac:dyDescent="0.2">
      <c r="A115" s="2" t="s">
        <v>105</v>
      </c>
      <c r="B115" s="15">
        <v>9</v>
      </c>
      <c r="C115" s="2" t="s">
        <v>314</v>
      </c>
      <c r="E115" s="2" t="s">
        <v>107</v>
      </c>
      <c r="F115" s="16">
        <v>4.3287037037037035E-3</v>
      </c>
      <c r="G115" s="16">
        <v>4.3981481481481484E-3</v>
      </c>
      <c r="H115" s="16" t="s">
        <v>108</v>
      </c>
      <c r="I115" s="16" t="s">
        <v>58</v>
      </c>
      <c r="J115" s="16"/>
      <c r="K115" s="16" t="s">
        <v>315</v>
      </c>
      <c r="L115" s="4">
        <v>0</v>
      </c>
      <c r="M115" s="2">
        <v>0</v>
      </c>
      <c r="N115" s="2">
        <v>0</v>
      </c>
      <c r="O115" s="2">
        <v>0</v>
      </c>
      <c r="P115" s="2">
        <v>1</v>
      </c>
      <c r="Q115" s="16" t="s">
        <v>12</v>
      </c>
      <c r="R115" s="16" t="s">
        <v>14</v>
      </c>
    </row>
    <row r="116" spans="1:18" ht="20" customHeight="1" x14ac:dyDescent="0.2">
      <c r="A116" s="2" t="s">
        <v>105</v>
      </c>
      <c r="B116" s="15">
        <v>10</v>
      </c>
      <c r="C116" s="2" t="s">
        <v>316</v>
      </c>
      <c r="F116" s="16">
        <v>4.5486111111111109E-3</v>
      </c>
      <c r="G116" s="16">
        <v>4.6180555555555558E-3</v>
      </c>
      <c r="H116" s="16" t="s">
        <v>108</v>
      </c>
      <c r="I116" s="16" t="s">
        <v>58</v>
      </c>
      <c r="J116" s="16"/>
      <c r="K116" s="16" t="s">
        <v>315</v>
      </c>
      <c r="L116" s="4">
        <v>0</v>
      </c>
      <c r="M116" s="2">
        <v>0</v>
      </c>
      <c r="N116" s="2">
        <v>0</v>
      </c>
      <c r="O116" s="2">
        <v>0</v>
      </c>
      <c r="P116" s="2">
        <v>1</v>
      </c>
      <c r="Q116" s="16" t="s">
        <v>12</v>
      </c>
      <c r="R116" s="16" t="s">
        <v>14</v>
      </c>
    </row>
    <row r="117" spans="1:18" ht="20" customHeight="1" x14ac:dyDescent="0.2">
      <c r="A117" s="2" t="s">
        <v>105</v>
      </c>
      <c r="B117" s="15">
        <v>11</v>
      </c>
      <c r="C117" s="2" t="s">
        <v>317</v>
      </c>
      <c r="F117" s="16">
        <v>4.6527777777777774E-3</v>
      </c>
      <c r="G117" s="16">
        <v>4.8263888888888887E-3</v>
      </c>
      <c r="H117" s="16" t="s">
        <v>109</v>
      </c>
      <c r="I117" s="16" t="s">
        <v>58</v>
      </c>
      <c r="J117" s="16"/>
      <c r="K117" s="16" t="s">
        <v>318</v>
      </c>
      <c r="L117" s="4">
        <v>0</v>
      </c>
      <c r="M117" s="2">
        <v>0</v>
      </c>
      <c r="N117" s="2">
        <v>0</v>
      </c>
      <c r="O117" s="2">
        <v>0</v>
      </c>
      <c r="P117" s="2">
        <v>1</v>
      </c>
      <c r="Q117" s="16" t="s">
        <v>12</v>
      </c>
      <c r="R117" s="16" t="s">
        <v>14</v>
      </c>
    </row>
    <row r="118" spans="1:18" ht="20" customHeight="1" x14ac:dyDescent="0.2">
      <c r="A118" s="2" t="s">
        <v>105</v>
      </c>
      <c r="B118" s="15">
        <v>12</v>
      </c>
      <c r="C118" s="2" t="s">
        <v>319</v>
      </c>
      <c r="E118" s="2" t="s">
        <v>110</v>
      </c>
      <c r="F118" s="16">
        <v>1.3425925925925925E-3</v>
      </c>
      <c r="G118" s="16">
        <v>1.4930555555555556E-3</v>
      </c>
      <c r="H118" s="16" t="s">
        <v>108</v>
      </c>
      <c r="I118" s="16" t="s">
        <v>58</v>
      </c>
      <c r="J118" s="16"/>
      <c r="K118" s="16" t="s">
        <v>315</v>
      </c>
      <c r="L118" s="4">
        <v>0</v>
      </c>
      <c r="M118" s="2">
        <v>0</v>
      </c>
      <c r="N118" s="2">
        <v>0</v>
      </c>
      <c r="O118" s="2">
        <v>0</v>
      </c>
      <c r="P118" s="2">
        <v>1</v>
      </c>
      <c r="Q118" s="16" t="s">
        <v>9</v>
      </c>
      <c r="R118" s="16" t="s">
        <v>14</v>
      </c>
    </row>
    <row r="119" spans="1:18" ht="20" customHeight="1" x14ac:dyDescent="0.2">
      <c r="A119" s="2" t="s">
        <v>105</v>
      </c>
      <c r="B119" s="15">
        <v>13</v>
      </c>
      <c r="C119" s="2" t="s">
        <v>320</v>
      </c>
      <c r="F119" s="16">
        <v>3.6111111111111114E-3</v>
      </c>
      <c r="G119" s="16"/>
      <c r="H119" s="16" t="s">
        <v>108</v>
      </c>
      <c r="I119" s="16" t="s">
        <v>58</v>
      </c>
      <c r="J119" s="16"/>
      <c r="K119" s="16" t="s">
        <v>315</v>
      </c>
      <c r="L119" s="4">
        <v>0</v>
      </c>
      <c r="M119" s="2">
        <v>0</v>
      </c>
      <c r="N119" s="2">
        <v>0</v>
      </c>
      <c r="O119" s="2">
        <v>0</v>
      </c>
      <c r="P119" s="2">
        <v>1</v>
      </c>
      <c r="Q119" s="16" t="s">
        <v>9</v>
      </c>
      <c r="R119" s="16" t="s">
        <v>14</v>
      </c>
    </row>
    <row r="120" spans="1:18" ht="20" customHeight="1" x14ac:dyDescent="0.2">
      <c r="A120" s="2" t="s">
        <v>105</v>
      </c>
      <c r="B120" s="15">
        <v>14</v>
      </c>
      <c r="C120" s="2" t="s">
        <v>321</v>
      </c>
      <c r="F120" s="16"/>
      <c r="G120" s="16"/>
      <c r="H120" s="16" t="s">
        <v>108</v>
      </c>
      <c r="I120" s="16" t="s">
        <v>58</v>
      </c>
      <c r="J120" s="16"/>
      <c r="K120" s="16" t="s">
        <v>315</v>
      </c>
      <c r="L120" s="4">
        <v>0</v>
      </c>
      <c r="M120" s="2">
        <v>0</v>
      </c>
      <c r="N120" s="2">
        <v>0</v>
      </c>
      <c r="O120" s="2">
        <v>0</v>
      </c>
      <c r="P120" s="2">
        <v>1</v>
      </c>
      <c r="Q120" s="16" t="s">
        <v>9</v>
      </c>
      <c r="R120" s="16" t="s">
        <v>14</v>
      </c>
    </row>
    <row r="121" spans="1:18" ht="20" customHeight="1" x14ac:dyDescent="0.2">
      <c r="A121" s="2" t="s">
        <v>105</v>
      </c>
      <c r="B121" s="15">
        <v>15</v>
      </c>
      <c r="C121" s="2" t="s">
        <v>322</v>
      </c>
      <c r="F121" s="16"/>
      <c r="G121" s="16"/>
      <c r="H121" s="16" t="s">
        <v>108</v>
      </c>
      <c r="I121" s="16" t="s">
        <v>58</v>
      </c>
      <c r="J121" s="16"/>
      <c r="K121" s="16" t="s">
        <v>315</v>
      </c>
      <c r="L121" s="4">
        <v>0</v>
      </c>
      <c r="M121" s="2">
        <v>0</v>
      </c>
      <c r="N121" s="2">
        <v>0</v>
      </c>
      <c r="O121" s="2">
        <v>0</v>
      </c>
      <c r="P121" s="2">
        <v>1</v>
      </c>
      <c r="Q121" s="16" t="s">
        <v>9</v>
      </c>
      <c r="R121" s="16" t="s">
        <v>14</v>
      </c>
    </row>
    <row r="122" spans="1:18" ht="20" customHeight="1" x14ac:dyDescent="0.2">
      <c r="A122" s="2" t="s">
        <v>105</v>
      </c>
      <c r="B122" s="15">
        <v>16</v>
      </c>
      <c r="C122" s="2" t="s">
        <v>323</v>
      </c>
      <c r="F122" s="16"/>
      <c r="G122" s="16">
        <v>5.3240740740740748E-3</v>
      </c>
      <c r="H122" s="16" t="s">
        <v>111</v>
      </c>
      <c r="I122" s="16" t="s">
        <v>58</v>
      </c>
      <c r="J122" s="16"/>
      <c r="K122" s="16" t="s">
        <v>324</v>
      </c>
      <c r="L122" s="4">
        <v>0</v>
      </c>
      <c r="M122" s="2">
        <v>0</v>
      </c>
      <c r="N122" s="2">
        <v>0</v>
      </c>
      <c r="O122" s="2">
        <v>0</v>
      </c>
      <c r="P122" s="2">
        <v>1</v>
      </c>
      <c r="Q122" s="16" t="s">
        <v>9</v>
      </c>
      <c r="R122" s="16" t="s">
        <v>14</v>
      </c>
    </row>
    <row r="123" spans="1:18" ht="20" customHeight="1" x14ac:dyDescent="0.2">
      <c r="A123" s="2" t="s">
        <v>105</v>
      </c>
      <c r="B123" s="15">
        <v>17</v>
      </c>
      <c r="C123" s="2" t="s">
        <v>325</v>
      </c>
      <c r="E123" s="2" t="s">
        <v>112</v>
      </c>
      <c r="F123" s="16">
        <v>1.3541666666666667E-3</v>
      </c>
      <c r="G123" s="16"/>
      <c r="H123" s="16" t="s">
        <v>108</v>
      </c>
      <c r="I123" s="16" t="s">
        <v>58</v>
      </c>
      <c r="J123" s="16"/>
      <c r="K123" s="16" t="s">
        <v>315</v>
      </c>
      <c r="L123" s="4">
        <v>0</v>
      </c>
      <c r="M123" s="2">
        <v>0</v>
      </c>
      <c r="N123" s="2">
        <v>0</v>
      </c>
      <c r="O123" s="2">
        <v>0</v>
      </c>
      <c r="P123" s="2">
        <v>1</v>
      </c>
      <c r="Q123" s="16" t="s">
        <v>9</v>
      </c>
      <c r="R123" s="16" t="s">
        <v>14</v>
      </c>
    </row>
    <row r="124" spans="1:18" ht="20" customHeight="1" x14ac:dyDescent="0.2">
      <c r="A124" s="2" t="s">
        <v>105</v>
      </c>
      <c r="B124" s="15">
        <v>18</v>
      </c>
      <c r="C124" s="2" t="s">
        <v>326</v>
      </c>
      <c r="F124" s="16"/>
      <c r="G124" s="16"/>
      <c r="H124" s="16" t="s">
        <v>111</v>
      </c>
      <c r="I124" s="16"/>
      <c r="J124" s="16"/>
      <c r="K124" s="16" t="s">
        <v>327</v>
      </c>
      <c r="L124" s="4">
        <v>0</v>
      </c>
      <c r="M124" s="2">
        <v>0</v>
      </c>
      <c r="N124" s="2">
        <v>0</v>
      </c>
      <c r="O124" s="2">
        <v>0</v>
      </c>
      <c r="P124" s="2">
        <v>1</v>
      </c>
      <c r="Q124" s="16" t="s">
        <v>9</v>
      </c>
      <c r="R124" s="16" t="s">
        <v>14</v>
      </c>
    </row>
    <row r="125" spans="1:18" ht="20" customHeight="1" x14ac:dyDescent="0.2">
      <c r="A125" s="2" t="s">
        <v>105</v>
      </c>
      <c r="B125" s="15">
        <v>19</v>
      </c>
      <c r="C125" s="2" t="s">
        <v>328</v>
      </c>
      <c r="F125" s="16"/>
      <c r="G125" s="16"/>
      <c r="H125" s="16" t="s">
        <v>108</v>
      </c>
      <c r="I125" s="16" t="s">
        <v>58</v>
      </c>
      <c r="J125" s="16"/>
      <c r="K125" s="16" t="s">
        <v>315</v>
      </c>
      <c r="L125" s="4">
        <v>0</v>
      </c>
      <c r="M125" s="2">
        <v>0</v>
      </c>
      <c r="N125" s="2">
        <v>0</v>
      </c>
      <c r="O125" s="2">
        <v>0</v>
      </c>
      <c r="P125" s="2">
        <v>1</v>
      </c>
      <c r="Q125" s="16" t="s">
        <v>9</v>
      </c>
      <c r="R125" s="16" t="s">
        <v>48</v>
      </c>
    </row>
    <row r="126" spans="1:18" ht="20" customHeight="1" x14ac:dyDescent="0.2">
      <c r="A126" s="2" t="s">
        <v>105</v>
      </c>
      <c r="B126" s="15">
        <v>20</v>
      </c>
      <c r="C126" s="2" t="s">
        <v>329</v>
      </c>
      <c r="F126" s="16"/>
      <c r="G126" s="16"/>
      <c r="H126" s="16" t="s">
        <v>108</v>
      </c>
      <c r="I126" s="16" t="s">
        <v>58</v>
      </c>
      <c r="J126" s="16"/>
      <c r="K126" s="16" t="s">
        <v>315</v>
      </c>
      <c r="L126" s="4">
        <v>0</v>
      </c>
      <c r="M126" s="2">
        <v>0</v>
      </c>
      <c r="N126" s="2">
        <v>0</v>
      </c>
      <c r="O126" s="2">
        <v>0</v>
      </c>
      <c r="P126" s="2">
        <v>1</v>
      </c>
      <c r="Q126" s="16" t="s">
        <v>9</v>
      </c>
      <c r="R126" s="16" t="s">
        <v>14</v>
      </c>
    </row>
    <row r="127" spans="1:18" ht="20" customHeight="1" x14ac:dyDescent="0.2">
      <c r="A127" s="2" t="s">
        <v>105</v>
      </c>
      <c r="B127" s="15">
        <v>21</v>
      </c>
      <c r="C127" s="2" t="s">
        <v>330</v>
      </c>
      <c r="F127" s="16"/>
      <c r="G127" s="16"/>
      <c r="H127" s="16" t="s">
        <v>109</v>
      </c>
      <c r="I127" s="16" t="s">
        <v>109</v>
      </c>
      <c r="J127" s="16"/>
      <c r="K127" s="16" t="s">
        <v>331</v>
      </c>
      <c r="L127" s="4">
        <v>0</v>
      </c>
      <c r="M127" s="2">
        <v>0</v>
      </c>
      <c r="N127" s="2">
        <v>0</v>
      </c>
      <c r="O127" s="2">
        <v>0</v>
      </c>
      <c r="P127" s="2">
        <v>1</v>
      </c>
      <c r="Q127" s="16" t="s">
        <v>9</v>
      </c>
      <c r="R127" s="16" t="s">
        <v>14</v>
      </c>
    </row>
    <row r="128" spans="1:18" ht="20" customHeight="1" x14ac:dyDescent="0.2">
      <c r="A128" s="2" t="s">
        <v>105</v>
      </c>
      <c r="B128" s="15">
        <v>22</v>
      </c>
      <c r="C128" s="2" t="s">
        <v>332</v>
      </c>
      <c r="F128" s="16"/>
      <c r="G128" s="16">
        <v>4.1666666666666666E-3</v>
      </c>
      <c r="H128" s="16" t="s">
        <v>109</v>
      </c>
      <c r="I128" s="16"/>
      <c r="J128" s="16"/>
      <c r="K128" s="16" t="s">
        <v>333</v>
      </c>
      <c r="L128" s="4">
        <v>0</v>
      </c>
      <c r="M128" s="2">
        <v>0</v>
      </c>
      <c r="N128" s="2">
        <v>0</v>
      </c>
      <c r="O128" s="2">
        <v>0</v>
      </c>
      <c r="P128" s="2">
        <v>1</v>
      </c>
      <c r="Q128" s="16" t="s">
        <v>9</v>
      </c>
      <c r="R128" s="16" t="s">
        <v>14</v>
      </c>
    </row>
    <row r="129" spans="1:18" ht="20" customHeight="1" x14ac:dyDescent="0.2">
      <c r="A129" s="2" t="s">
        <v>105</v>
      </c>
      <c r="B129" s="15">
        <v>24</v>
      </c>
      <c r="C129" s="2" t="s">
        <v>334</v>
      </c>
      <c r="E129" s="2" t="s">
        <v>90</v>
      </c>
      <c r="F129" s="16">
        <v>0</v>
      </c>
      <c r="G129" s="16">
        <v>2.361111111111111E-2</v>
      </c>
      <c r="H129" s="16" t="s">
        <v>55</v>
      </c>
      <c r="I129" s="16"/>
      <c r="J129" s="16"/>
      <c r="K129" s="16" t="s">
        <v>228</v>
      </c>
      <c r="L129" s="4">
        <v>0</v>
      </c>
      <c r="M129" s="2">
        <v>0</v>
      </c>
      <c r="N129" s="2">
        <v>0</v>
      </c>
      <c r="O129" s="2">
        <v>1</v>
      </c>
      <c r="P129" s="2">
        <v>0</v>
      </c>
      <c r="Q129" s="16" t="s">
        <v>113</v>
      </c>
      <c r="R129" s="16" t="s">
        <v>27</v>
      </c>
    </row>
    <row r="130" spans="1:18" ht="20" customHeight="1" x14ac:dyDescent="0.2">
      <c r="A130" s="2" t="s">
        <v>105</v>
      </c>
      <c r="B130" s="15">
        <v>25</v>
      </c>
      <c r="C130" s="2" t="s">
        <v>335</v>
      </c>
      <c r="F130" s="16">
        <v>4.027777777777778E-2</v>
      </c>
      <c r="G130" s="16">
        <v>4.9999999999999996E-2</v>
      </c>
      <c r="H130" s="16" t="s">
        <v>55</v>
      </c>
      <c r="I130" s="16"/>
      <c r="J130" s="16"/>
      <c r="K130" s="16" t="s">
        <v>228</v>
      </c>
      <c r="L130" s="4">
        <v>0</v>
      </c>
      <c r="M130" s="2">
        <v>0</v>
      </c>
      <c r="N130" s="2">
        <v>0</v>
      </c>
      <c r="O130" s="2">
        <v>1</v>
      </c>
      <c r="P130" s="2">
        <v>0</v>
      </c>
      <c r="Q130" s="16" t="s">
        <v>9</v>
      </c>
      <c r="R130" s="16" t="s">
        <v>27</v>
      </c>
    </row>
    <row r="131" spans="1:18" ht="20" customHeight="1" x14ac:dyDescent="0.2">
      <c r="A131" s="2" t="s">
        <v>105</v>
      </c>
      <c r="B131" s="15">
        <v>26</v>
      </c>
      <c r="C131" s="2" t="s">
        <v>336</v>
      </c>
      <c r="E131" s="2" t="s">
        <v>92</v>
      </c>
      <c r="F131" s="16">
        <v>3.7037037037037035E-4</v>
      </c>
      <c r="G131" s="16">
        <v>9.2592592592592585E-4</v>
      </c>
      <c r="H131" s="16" t="s">
        <v>46</v>
      </c>
      <c r="I131" s="16"/>
      <c r="J131" s="16"/>
      <c r="K131" s="16" t="s">
        <v>205</v>
      </c>
      <c r="L131" s="4">
        <v>0</v>
      </c>
      <c r="M131" s="2">
        <v>0</v>
      </c>
      <c r="N131" s="2">
        <v>0</v>
      </c>
      <c r="O131" s="2">
        <v>1</v>
      </c>
      <c r="P131" s="2">
        <v>0</v>
      </c>
      <c r="Q131" s="16" t="s">
        <v>113</v>
      </c>
      <c r="R131" s="16" t="s">
        <v>27</v>
      </c>
    </row>
    <row r="132" spans="1:18" ht="20" customHeight="1" x14ac:dyDescent="0.2">
      <c r="A132" s="2" t="s">
        <v>105</v>
      </c>
      <c r="B132" s="15">
        <v>27</v>
      </c>
      <c r="C132" s="2" t="s">
        <v>337</v>
      </c>
      <c r="F132" s="16">
        <v>1.0185185185185186E-3</v>
      </c>
      <c r="G132" s="16">
        <v>1.0416666666666667E-3</v>
      </c>
      <c r="H132" s="16" t="s">
        <v>22</v>
      </c>
      <c r="I132" s="16"/>
      <c r="J132" s="16"/>
      <c r="K132" s="16" t="s">
        <v>180</v>
      </c>
      <c r="L132" s="4">
        <v>0</v>
      </c>
      <c r="M132" s="2">
        <v>0</v>
      </c>
      <c r="N132" s="2">
        <v>0</v>
      </c>
      <c r="O132" s="2">
        <v>1</v>
      </c>
      <c r="P132" s="2">
        <v>0</v>
      </c>
      <c r="Q132" s="16" t="s">
        <v>9</v>
      </c>
      <c r="R132" s="16" t="s">
        <v>27</v>
      </c>
    </row>
    <row r="133" spans="1:18" ht="20" customHeight="1" x14ac:dyDescent="0.2">
      <c r="A133" s="2" t="s">
        <v>105</v>
      </c>
      <c r="B133" s="15">
        <v>28</v>
      </c>
      <c r="C133" s="2" t="s">
        <v>338</v>
      </c>
      <c r="F133" s="16">
        <v>1.1805555555555556E-3</v>
      </c>
      <c r="G133" s="16">
        <v>1.2037037037037038E-3</v>
      </c>
      <c r="H133" s="16" t="s">
        <v>22</v>
      </c>
      <c r="I133" s="16"/>
      <c r="J133" s="16"/>
      <c r="K133" s="16" t="s">
        <v>180</v>
      </c>
      <c r="L133" s="4">
        <v>0</v>
      </c>
      <c r="M133" s="2">
        <v>0</v>
      </c>
      <c r="N133" s="2">
        <v>0</v>
      </c>
      <c r="O133" s="2">
        <v>1</v>
      </c>
      <c r="P133" s="2">
        <v>0</v>
      </c>
      <c r="Q133" s="16" t="s">
        <v>12</v>
      </c>
      <c r="R133" s="16" t="s">
        <v>14</v>
      </c>
    </row>
    <row r="134" spans="1:18" ht="20" customHeight="1" x14ac:dyDescent="0.2">
      <c r="A134" s="2" t="s">
        <v>105</v>
      </c>
      <c r="B134" s="15">
        <v>29</v>
      </c>
      <c r="C134" s="2" t="s">
        <v>339</v>
      </c>
      <c r="F134" s="16">
        <v>1.7245370370370372E-3</v>
      </c>
      <c r="G134" s="16">
        <v>1.736111111111111E-3</v>
      </c>
      <c r="H134" s="16" t="s">
        <v>22</v>
      </c>
      <c r="I134" s="16"/>
      <c r="J134" s="16"/>
      <c r="K134" s="16" t="s">
        <v>180</v>
      </c>
      <c r="L134" s="4">
        <v>0</v>
      </c>
      <c r="M134" s="2">
        <v>0</v>
      </c>
      <c r="N134" s="2">
        <v>0</v>
      </c>
      <c r="O134" s="2">
        <v>1</v>
      </c>
      <c r="P134" s="2">
        <v>0</v>
      </c>
      <c r="Q134" s="16" t="s">
        <v>12</v>
      </c>
      <c r="R134" s="16" t="s">
        <v>14</v>
      </c>
    </row>
    <row r="135" spans="1:18" ht="20" customHeight="1" x14ac:dyDescent="0.2">
      <c r="A135" s="2" t="s">
        <v>105</v>
      </c>
      <c r="B135" s="15">
        <v>30</v>
      </c>
      <c r="C135" s="2" t="s">
        <v>340</v>
      </c>
      <c r="F135" s="16">
        <v>2.0138888888888888E-3</v>
      </c>
      <c r="G135" s="16">
        <v>2.0254629629629629E-3</v>
      </c>
      <c r="H135" s="16" t="s">
        <v>22</v>
      </c>
      <c r="I135" s="16"/>
      <c r="J135" s="16"/>
      <c r="K135" s="16" t="s">
        <v>180</v>
      </c>
      <c r="L135" s="4">
        <v>0</v>
      </c>
      <c r="M135" s="2">
        <v>0</v>
      </c>
      <c r="N135" s="2">
        <v>0</v>
      </c>
      <c r="O135" s="2">
        <v>1</v>
      </c>
      <c r="P135" s="2">
        <v>0</v>
      </c>
      <c r="Q135" s="16" t="s">
        <v>12</v>
      </c>
      <c r="R135" s="16" t="s">
        <v>14</v>
      </c>
    </row>
    <row r="136" spans="1:18" ht="20" customHeight="1" x14ac:dyDescent="0.2">
      <c r="A136" s="2" t="s">
        <v>105</v>
      </c>
      <c r="B136" s="15">
        <v>31</v>
      </c>
      <c r="C136" s="2" t="s">
        <v>341</v>
      </c>
      <c r="F136" s="16">
        <v>2.488425925925926E-3</v>
      </c>
      <c r="G136" s="16">
        <v>2.5000000000000001E-3</v>
      </c>
      <c r="H136" s="16" t="s">
        <v>22</v>
      </c>
      <c r="I136" s="16"/>
      <c r="J136" s="16"/>
      <c r="K136" s="16" t="s">
        <v>180</v>
      </c>
      <c r="L136" s="4">
        <v>0</v>
      </c>
      <c r="M136" s="2">
        <v>0</v>
      </c>
      <c r="N136" s="2">
        <v>0</v>
      </c>
      <c r="O136" s="2">
        <v>1</v>
      </c>
      <c r="P136" s="2">
        <v>0</v>
      </c>
      <c r="Q136" s="16" t="s">
        <v>12</v>
      </c>
      <c r="R136" s="16" t="s">
        <v>14</v>
      </c>
    </row>
    <row r="137" spans="1:18" ht="20" customHeight="1" x14ac:dyDescent="0.2">
      <c r="A137" s="2" t="s">
        <v>105</v>
      </c>
      <c r="B137" s="15">
        <v>32</v>
      </c>
      <c r="C137" s="2" t="s">
        <v>342</v>
      </c>
      <c r="F137" s="16">
        <v>2.7777777777777779E-3</v>
      </c>
      <c r="G137" s="16">
        <v>2.7893518518518519E-3</v>
      </c>
      <c r="H137" s="16" t="s">
        <v>22</v>
      </c>
      <c r="I137" s="16"/>
      <c r="J137" s="16"/>
      <c r="K137" s="16" t="s">
        <v>180</v>
      </c>
      <c r="L137" s="4">
        <v>0</v>
      </c>
      <c r="M137" s="2">
        <v>0</v>
      </c>
      <c r="N137" s="2">
        <v>0</v>
      </c>
      <c r="O137" s="2">
        <v>1</v>
      </c>
      <c r="P137" s="2">
        <v>0</v>
      </c>
      <c r="Q137" s="16" t="s">
        <v>12</v>
      </c>
      <c r="R137" s="16" t="s">
        <v>14</v>
      </c>
    </row>
    <row r="138" spans="1:18" ht="20" customHeight="1" x14ac:dyDescent="0.2">
      <c r="A138" s="2" t="s">
        <v>105</v>
      </c>
      <c r="B138" s="15">
        <v>33</v>
      </c>
      <c r="C138" s="2" t="s">
        <v>343</v>
      </c>
      <c r="F138" s="16">
        <v>4.2708333333333339E-3</v>
      </c>
      <c r="G138" s="16">
        <v>4.2708333333333339E-3</v>
      </c>
      <c r="H138" s="16" t="s">
        <v>22</v>
      </c>
      <c r="I138" s="16"/>
      <c r="J138" s="16"/>
      <c r="K138" s="16" t="s">
        <v>180</v>
      </c>
      <c r="L138" s="4">
        <v>0</v>
      </c>
      <c r="M138" s="2">
        <v>0</v>
      </c>
      <c r="N138" s="2">
        <v>0</v>
      </c>
      <c r="O138" s="2">
        <v>1</v>
      </c>
      <c r="P138" s="2">
        <v>0</v>
      </c>
      <c r="Q138" s="16" t="s">
        <v>12</v>
      </c>
      <c r="R138" s="16" t="s">
        <v>14</v>
      </c>
    </row>
    <row r="139" spans="1:18" ht="20" customHeight="1" x14ac:dyDescent="0.2">
      <c r="A139" s="2" t="s">
        <v>105</v>
      </c>
      <c r="B139" s="15">
        <v>34</v>
      </c>
      <c r="C139" s="2" t="s">
        <v>344</v>
      </c>
      <c r="F139" s="16">
        <v>5.2314814814814819E-3</v>
      </c>
      <c r="G139" s="16">
        <v>5.2314814814814819E-3</v>
      </c>
      <c r="H139" s="16" t="s">
        <v>22</v>
      </c>
      <c r="I139" s="16"/>
      <c r="J139" s="16"/>
      <c r="K139" s="16" t="s">
        <v>180</v>
      </c>
      <c r="L139" s="4">
        <v>0</v>
      </c>
      <c r="M139" s="2">
        <v>0</v>
      </c>
      <c r="N139" s="2">
        <v>0</v>
      </c>
      <c r="O139" s="2">
        <v>1</v>
      </c>
      <c r="P139" s="2">
        <v>0</v>
      </c>
      <c r="Q139" s="16" t="s">
        <v>12</v>
      </c>
      <c r="R139" s="16" t="s">
        <v>14</v>
      </c>
    </row>
    <row r="140" spans="1:18" ht="20" customHeight="1" x14ac:dyDescent="0.2">
      <c r="A140" s="2" t="s">
        <v>105</v>
      </c>
      <c r="B140" s="15">
        <v>35</v>
      </c>
      <c r="C140" s="2" t="s">
        <v>345</v>
      </c>
      <c r="E140" s="2" t="s">
        <v>95</v>
      </c>
      <c r="F140" s="16">
        <v>4.7453703703703704E-4</v>
      </c>
      <c r="G140" s="16">
        <v>5.4398148148148144E-4</v>
      </c>
      <c r="H140" s="16" t="s">
        <v>22</v>
      </c>
      <c r="I140" s="16"/>
      <c r="J140" s="16"/>
      <c r="K140" s="16" t="s">
        <v>180</v>
      </c>
      <c r="L140" s="4">
        <v>0</v>
      </c>
      <c r="M140" s="2">
        <v>0</v>
      </c>
      <c r="N140" s="2">
        <v>0</v>
      </c>
      <c r="O140" s="2">
        <v>1</v>
      </c>
      <c r="P140" s="2">
        <v>0</v>
      </c>
      <c r="Q140" s="16" t="s">
        <v>12</v>
      </c>
      <c r="R140" s="16" t="s">
        <v>33</v>
      </c>
    </row>
    <row r="141" spans="1:18" ht="20" customHeight="1" x14ac:dyDescent="0.2">
      <c r="A141" s="2" t="s">
        <v>105</v>
      </c>
      <c r="B141" s="15">
        <v>36</v>
      </c>
      <c r="C141" s="2" t="s">
        <v>346</v>
      </c>
      <c r="E141" s="2" t="s">
        <v>114</v>
      </c>
      <c r="F141" s="16">
        <v>1.6203703703703703E-4</v>
      </c>
      <c r="G141" s="16">
        <v>3.1250000000000001E-4</v>
      </c>
      <c r="H141" s="16" t="s">
        <v>46</v>
      </c>
      <c r="I141" s="16"/>
      <c r="J141" s="16"/>
      <c r="K141" s="16" t="s">
        <v>205</v>
      </c>
      <c r="L141" s="4">
        <v>0</v>
      </c>
      <c r="M141" s="2">
        <v>0</v>
      </c>
      <c r="N141" s="2">
        <v>0</v>
      </c>
      <c r="O141" s="2">
        <v>1</v>
      </c>
      <c r="P141" s="2">
        <v>0</v>
      </c>
      <c r="Q141" s="16" t="s">
        <v>9</v>
      </c>
      <c r="R141" s="16" t="s">
        <v>115</v>
      </c>
    </row>
    <row r="142" spans="1:18" ht="20" customHeight="1" x14ac:dyDescent="0.2">
      <c r="A142" s="2" t="s">
        <v>105</v>
      </c>
      <c r="B142" s="15">
        <v>37</v>
      </c>
      <c r="C142" s="2" t="s">
        <v>347</v>
      </c>
      <c r="F142" s="16">
        <v>6.2500000000000001E-4</v>
      </c>
      <c r="G142" s="16">
        <v>6.3657407407407402E-4</v>
      </c>
      <c r="H142" s="16" t="s">
        <v>22</v>
      </c>
      <c r="I142" s="16"/>
      <c r="J142" s="16"/>
      <c r="K142" s="16" t="s">
        <v>180</v>
      </c>
      <c r="L142" s="4">
        <v>0</v>
      </c>
      <c r="M142" s="2">
        <v>0</v>
      </c>
      <c r="N142" s="2">
        <v>0</v>
      </c>
      <c r="O142" s="2">
        <v>1</v>
      </c>
      <c r="P142" s="2">
        <v>0</v>
      </c>
      <c r="Q142" s="16" t="s">
        <v>12</v>
      </c>
      <c r="R142" s="16" t="s">
        <v>14</v>
      </c>
    </row>
    <row r="143" spans="1:18" ht="20" customHeight="1" x14ac:dyDescent="0.2">
      <c r="A143" s="2" t="s">
        <v>105</v>
      </c>
      <c r="B143" s="15">
        <v>38</v>
      </c>
      <c r="C143" s="2" t="s">
        <v>348</v>
      </c>
      <c r="F143" s="16">
        <v>1.1574074074074073E-3</v>
      </c>
      <c r="G143" s="16">
        <v>1.2152777777777778E-3</v>
      </c>
      <c r="H143" s="16" t="s">
        <v>13</v>
      </c>
      <c r="I143" s="16"/>
      <c r="J143" s="16"/>
      <c r="K143" s="16" t="s">
        <v>165</v>
      </c>
      <c r="L143" s="4">
        <v>1</v>
      </c>
      <c r="M143" s="2">
        <v>0</v>
      </c>
      <c r="N143" s="2">
        <v>0</v>
      </c>
      <c r="O143" s="2">
        <v>0</v>
      </c>
      <c r="P143" s="2">
        <v>0</v>
      </c>
      <c r="Q143" s="16" t="s">
        <v>12</v>
      </c>
      <c r="R143" s="16" t="s">
        <v>33</v>
      </c>
    </row>
    <row r="144" spans="1:18" ht="20" customHeight="1" x14ac:dyDescent="0.2">
      <c r="A144" s="2" t="s">
        <v>105</v>
      </c>
      <c r="B144" s="15">
        <v>39</v>
      </c>
      <c r="C144" s="2" t="s">
        <v>349</v>
      </c>
      <c r="F144" s="16">
        <v>1.4351851851851854E-3</v>
      </c>
      <c r="G144" s="16">
        <v>1.4467592592592594E-3</v>
      </c>
      <c r="H144" s="16" t="s">
        <v>22</v>
      </c>
      <c r="I144" s="16"/>
      <c r="J144" s="16"/>
      <c r="K144" s="16" t="s">
        <v>180</v>
      </c>
      <c r="L144" s="4">
        <v>0</v>
      </c>
      <c r="M144" s="2">
        <v>0</v>
      </c>
      <c r="N144" s="2">
        <v>0</v>
      </c>
      <c r="O144" s="2">
        <v>1</v>
      </c>
      <c r="P144" s="2">
        <v>0</v>
      </c>
      <c r="Q144" s="16" t="s">
        <v>12</v>
      </c>
      <c r="R144" s="16" t="s">
        <v>14</v>
      </c>
    </row>
    <row r="145" spans="1:18" ht="20" customHeight="1" x14ac:dyDescent="0.2">
      <c r="A145" s="2" t="s">
        <v>105</v>
      </c>
      <c r="B145" s="15">
        <v>40</v>
      </c>
      <c r="C145" s="2" t="s">
        <v>350</v>
      </c>
      <c r="F145" s="16">
        <v>2.0138888888888888E-3</v>
      </c>
      <c r="G145" s="16">
        <v>2.0138888888888888E-3</v>
      </c>
      <c r="H145" s="16" t="s">
        <v>69</v>
      </c>
      <c r="I145" s="16"/>
      <c r="J145" s="16"/>
      <c r="K145" s="16" t="s">
        <v>258</v>
      </c>
      <c r="L145" s="4">
        <v>1</v>
      </c>
      <c r="M145" s="2">
        <v>0</v>
      </c>
      <c r="N145" s="2">
        <v>0</v>
      </c>
      <c r="O145" s="2">
        <v>0</v>
      </c>
      <c r="P145" s="2">
        <v>0</v>
      </c>
      <c r="Q145" s="16" t="s">
        <v>12</v>
      </c>
      <c r="R145" s="16" t="s">
        <v>14</v>
      </c>
    </row>
    <row r="146" spans="1:18" ht="20" customHeight="1" x14ac:dyDescent="0.2">
      <c r="A146" s="2" t="s">
        <v>105</v>
      </c>
      <c r="B146" s="15">
        <v>41</v>
      </c>
      <c r="C146" s="2" t="s">
        <v>351</v>
      </c>
      <c r="F146" s="16">
        <v>3.1481481481481482E-3</v>
      </c>
      <c r="G146" s="16">
        <v>3.4027777777777784E-3</v>
      </c>
      <c r="H146" s="16" t="s">
        <v>108</v>
      </c>
      <c r="I146" s="16" t="s">
        <v>58</v>
      </c>
      <c r="J146" s="16"/>
      <c r="K146" s="16" t="s">
        <v>315</v>
      </c>
      <c r="L146" s="4">
        <v>0</v>
      </c>
      <c r="M146" s="2">
        <v>0</v>
      </c>
      <c r="N146" s="2">
        <v>0</v>
      </c>
      <c r="O146" s="2">
        <v>0</v>
      </c>
      <c r="P146" s="2">
        <v>1</v>
      </c>
      <c r="Q146" s="16" t="s">
        <v>12</v>
      </c>
      <c r="R146" s="16" t="s">
        <v>14</v>
      </c>
    </row>
    <row r="147" spans="1:18" ht="20" customHeight="1" x14ac:dyDescent="0.2">
      <c r="A147" s="2" t="s">
        <v>105</v>
      </c>
      <c r="B147" s="15">
        <v>42</v>
      </c>
      <c r="C147" s="2" t="s">
        <v>352</v>
      </c>
      <c r="F147" s="16">
        <v>5.2314814814814819E-3</v>
      </c>
      <c r="G147" s="16">
        <v>5.3009259259259251E-3</v>
      </c>
      <c r="H147" s="16" t="s">
        <v>22</v>
      </c>
      <c r="I147" s="16"/>
      <c r="J147" s="16"/>
      <c r="K147" s="16" t="s">
        <v>180</v>
      </c>
      <c r="L147" s="4">
        <v>0</v>
      </c>
      <c r="M147" s="2">
        <v>0</v>
      </c>
      <c r="N147" s="2">
        <v>0</v>
      </c>
      <c r="O147" s="2">
        <v>1</v>
      </c>
      <c r="P147" s="2">
        <v>0</v>
      </c>
      <c r="Q147" s="16" t="s">
        <v>12</v>
      </c>
      <c r="R147" s="16" t="s">
        <v>14</v>
      </c>
    </row>
    <row r="148" spans="1:18" ht="20" customHeight="1" x14ac:dyDescent="0.2">
      <c r="A148" s="2" t="s">
        <v>105</v>
      </c>
      <c r="B148" s="15">
        <v>43</v>
      </c>
      <c r="C148" s="2" t="s">
        <v>353</v>
      </c>
      <c r="E148" s="2" t="s">
        <v>116</v>
      </c>
      <c r="F148" s="16">
        <v>1.6203703703703703E-4</v>
      </c>
      <c r="G148" s="16">
        <v>3.5879629629629635E-4</v>
      </c>
      <c r="H148" s="16" t="s">
        <v>22</v>
      </c>
      <c r="I148" s="16" t="s">
        <v>117</v>
      </c>
      <c r="J148" s="16"/>
      <c r="K148" s="16" t="s">
        <v>354</v>
      </c>
      <c r="L148" s="4">
        <v>0</v>
      </c>
      <c r="M148" s="2">
        <v>0</v>
      </c>
      <c r="N148" s="2">
        <v>0</v>
      </c>
      <c r="O148" s="2">
        <v>1</v>
      </c>
      <c r="P148" s="2">
        <v>0</v>
      </c>
      <c r="Q148" s="16" t="s">
        <v>12</v>
      </c>
      <c r="R148" s="16" t="s">
        <v>14</v>
      </c>
    </row>
    <row r="149" spans="1:18" ht="20" customHeight="1" x14ac:dyDescent="0.2">
      <c r="A149" s="2" t="s">
        <v>105</v>
      </c>
      <c r="B149" s="15">
        <v>44</v>
      </c>
      <c r="C149" s="2" t="s">
        <v>355</v>
      </c>
      <c r="F149" s="16">
        <v>2.0601851851851853E-3</v>
      </c>
      <c r="G149" s="16">
        <v>0.22847222222222222</v>
      </c>
      <c r="H149" s="16" t="s">
        <v>111</v>
      </c>
      <c r="I149" s="16" t="s">
        <v>118</v>
      </c>
      <c r="J149" s="16"/>
      <c r="K149" s="16" t="s">
        <v>356</v>
      </c>
      <c r="L149" s="4">
        <v>0</v>
      </c>
      <c r="M149" s="2">
        <v>0</v>
      </c>
      <c r="N149" s="2">
        <v>0</v>
      </c>
      <c r="O149" s="2">
        <v>0</v>
      </c>
      <c r="P149" s="2">
        <v>1</v>
      </c>
      <c r="Q149" s="16" t="s">
        <v>12</v>
      </c>
      <c r="R149" s="16" t="s">
        <v>14</v>
      </c>
    </row>
    <row r="150" spans="1:18" ht="20" customHeight="1" x14ac:dyDescent="0.2">
      <c r="A150" s="2" t="s">
        <v>105</v>
      </c>
      <c r="B150" s="15">
        <v>45</v>
      </c>
      <c r="C150" s="2" t="s">
        <v>357</v>
      </c>
      <c r="E150" s="2" t="s">
        <v>34</v>
      </c>
      <c r="F150" s="16">
        <v>8.1018518518518516E-5</v>
      </c>
      <c r="G150" s="16">
        <v>2.6620370370370372E-4</v>
      </c>
      <c r="H150" s="16" t="s">
        <v>46</v>
      </c>
      <c r="I150" s="16"/>
      <c r="J150" s="16"/>
      <c r="K150" s="16" t="s">
        <v>205</v>
      </c>
      <c r="L150" s="4">
        <v>0</v>
      </c>
      <c r="M150" s="2">
        <v>0</v>
      </c>
      <c r="N150" s="2">
        <v>0</v>
      </c>
      <c r="O150" s="2">
        <v>1</v>
      </c>
      <c r="P150" s="2">
        <v>0</v>
      </c>
      <c r="Q150" s="16" t="s">
        <v>113</v>
      </c>
      <c r="R150" s="16" t="s">
        <v>27</v>
      </c>
    </row>
    <row r="151" spans="1:18" ht="20" customHeight="1" x14ac:dyDescent="0.2">
      <c r="A151" s="2" t="s">
        <v>105</v>
      </c>
      <c r="B151" s="15">
        <v>46</v>
      </c>
      <c r="C151" s="2" t="s">
        <v>358</v>
      </c>
      <c r="E151" s="2" t="s">
        <v>35</v>
      </c>
      <c r="F151" s="16">
        <v>1.9675925925925926E-4</v>
      </c>
      <c r="G151" s="16">
        <v>3.0092592592592595E-4</v>
      </c>
      <c r="H151" s="16" t="s">
        <v>46</v>
      </c>
      <c r="I151" s="16"/>
      <c r="J151" s="16"/>
      <c r="K151" s="16" t="s">
        <v>205</v>
      </c>
      <c r="L151" s="4">
        <v>0</v>
      </c>
      <c r="M151" s="2">
        <v>0</v>
      </c>
      <c r="N151" s="2">
        <v>0</v>
      </c>
      <c r="O151" s="2">
        <v>1</v>
      </c>
      <c r="P151" s="2">
        <v>0</v>
      </c>
      <c r="Q151" s="16" t="s">
        <v>119</v>
      </c>
      <c r="R151" s="16" t="s">
        <v>27</v>
      </c>
    </row>
    <row r="152" spans="1:18" ht="20" customHeight="1" x14ac:dyDescent="0.2">
      <c r="A152" s="2" t="s">
        <v>105</v>
      </c>
      <c r="B152" s="15">
        <v>47</v>
      </c>
      <c r="C152" s="2" t="s">
        <v>359</v>
      </c>
      <c r="E152" s="2" t="s">
        <v>120</v>
      </c>
      <c r="F152" s="16">
        <v>1.1226851851851851E-3</v>
      </c>
      <c r="G152" s="16">
        <v>1.2037037037037038E-3</v>
      </c>
      <c r="H152" s="16" t="s">
        <v>31</v>
      </c>
      <c r="I152" s="16"/>
      <c r="J152" s="16"/>
      <c r="K152" s="16" t="s">
        <v>187</v>
      </c>
      <c r="L152" s="4">
        <v>0</v>
      </c>
      <c r="M152" s="2">
        <v>0</v>
      </c>
      <c r="N152" s="2">
        <v>0</v>
      </c>
      <c r="O152" s="2">
        <v>1</v>
      </c>
      <c r="P152" s="2">
        <v>0</v>
      </c>
      <c r="Q152" s="16" t="s">
        <v>119</v>
      </c>
      <c r="R152" s="16" t="s">
        <v>27</v>
      </c>
    </row>
    <row r="153" spans="1:18" ht="20" customHeight="1" x14ac:dyDescent="0.2">
      <c r="A153" s="2" t="s">
        <v>105</v>
      </c>
      <c r="B153" s="15">
        <v>48</v>
      </c>
      <c r="C153" s="2" t="s">
        <v>360</v>
      </c>
      <c r="E153" s="2" t="s">
        <v>121</v>
      </c>
      <c r="F153" s="16">
        <v>2.199074074074074E-4</v>
      </c>
      <c r="G153" s="16">
        <v>8.7962962962962962E-4</v>
      </c>
      <c r="H153" s="16" t="s">
        <v>46</v>
      </c>
      <c r="I153" s="16"/>
      <c r="J153" s="16"/>
      <c r="K153" s="16" t="s">
        <v>205</v>
      </c>
      <c r="L153" s="4">
        <v>0</v>
      </c>
      <c r="M153" s="2">
        <v>0</v>
      </c>
      <c r="N153" s="2">
        <v>0</v>
      </c>
      <c r="O153" s="2">
        <v>1</v>
      </c>
      <c r="P153" s="2">
        <v>0</v>
      </c>
      <c r="Q153" s="16" t="s">
        <v>119</v>
      </c>
      <c r="R153" s="16" t="s">
        <v>27</v>
      </c>
    </row>
    <row r="154" spans="1:18" ht="20" customHeight="1" x14ac:dyDescent="0.2">
      <c r="A154" s="2" t="s">
        <v>122</v>
      </c>
      <c r="L154" s="4">
        <f>SUBTOTAL(109,TableCatalogue[Camera?])</f>
        <v>31</v>
      </c>
      <c r="M154" s="2">
        <f>SUBTOTAL(109,TableCatalogue[Bike Computer?])</f>
        <v>17</v>
      </c>
      <c r="N154" s="2">
        <f>SUBTOTAL(109,TableCatalogue[Smartphone?])</f>
        <v>29</v>
      </c>
      <c r="O154" s="2">
        <f>SUBTOTAL(109,TableCatalogue[Smart watch?])</f>
        <v>50</v>
      </c>
      <c r="P154" s="2">
        <f>SUBTOTAL(109,TableCatalogue[Earphones?])</f>
        <v>34</v>
      </c>
    </row>
  </sheetData>
  <phoneticPr fontId="2" type="noConversion"/>
  <conditionalFormatting sqref="L3:L153">
    <cfRule type="expression" dxfId="55" priority="1">
      <formula>"0"</formula>
    </cfRule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5B3E-E821-D540-AB14-DF099FBDE747}">
  <dimension ref="A1:G42"/>
  <sheetViews>
    <sheetView workbookViewId="0">
      <pane ySplit="1" topLeftCell="A9" activePane="bottomLeft" state="frozen"/>
      <selection pane="bottomLeft" activeCell="A2" sqref="A2"/>
    </sheetView>
  </sheetViews>
  <sheetFormatPr baseColWidth="10" defaultColWidth="11.5703125" defaultRowHeight="20" customHeight="1" x14ac:dyDescent="0.2"/>
  <cols>
    <col min="1" max="16384" width="11.5703125" style="2"/>
  </cols>
  <sheetData>
    <row r="1" spans="1:7" ht="30" customHeight="1" x14ac:dyDescent="0.2">
      <c r="A1" s="11" t="s">
        <v>6</v>
      </c>
      <c r="B1" s="11" t="s">
        <v>44</v>
      </c>
      <c r="C1" s="11" t="s">
        <v>67</v>
      </c>
      <c r="D1" s="11" t="s">
        <v>84</v>
      </c>
      <c r="E1" s="11" t="s">
        <v>89</v>
      </c>
      <c r="F1" s="11" t="s">
        <v>97</v>
      </c>
      <c r="G1" s="11" t="s">
        <v>105</v>
      </c>
    </row>
    <row r="2" spans="1:7" ht="20" customHeight="1" x14ac:dyDescent="0.2">
      <c r="A2" s="12">
        <v>1.1203703703703702E-4</v>
      </c>
      <c r="B2" s="12">
        <v>2.0138888888888889E-5</v>
      </c>
      <c r="C2" s="12">
        <v>5.4398148148148151E-5</v>
      </c>
      <c r="D2" s="12">
        <v>1.5046296296296296E-6</v>
      </c>
      <c r="E2" s="12">
        <v>5.5844907407407406E-3</v>
      </c>
      <c r="F2" s="12">
        <v>2.9398148148148146E-5</v>
      </c>
      <c r="G2" s="12">
        <v>4.9768518518518514E-6</v>
      </c>
    </row>
    <row r="3" spans="1:7" ht="20" customHeight="1" x14ac:dyDescent="0.2">
      <c r="A3" s="12">
        <v>2.7881944444444444E-4</v>
      </c>
      <c r="B3" s="12">
        <v>5.5844907407407406E-3</v>
      </c>
      <c r="C3" s="12">
        <v>5.5844907407407406E-3</v>
      </c>
      <c r="D3" s="12">
        <v>1.8171296296296295E-5</v>
      </c>
      <c r="E3" s="12">
        <v>5.5844907407407406E-3</v>
      </c>
      <c r="F3" s="12">
        <v>5.5844907407407406E-3</v>
      </c>
      <c r="G3" s="12">
        <v>2.199074074074074E-5</v>
      </c>
    </row>
    <row r="4" spans="1:7" ht="20" customHeight="1" x14ac:dyDescent="0.2">
      <c r="A4" s="12">
        <v>1.4254629629629628E-3</v>
      </c>
      <c r="B4" s="12">
        <v>5.5844907407407406E-3</v>
      </c>
      <c r="C4" s="12">
        <v>5.5842592592592602E-3</v>
      </c>
      <c r="D4" s="12">
        <v>5.5844907407407406E-3</v>
      </c>
      <c r="E4" s="12">
        <v>5.5844907407407406E-3</v>
      </c>
      <c r="F4" s="12">
        <v>5.5842592592592602E-3</v>
      </c>
      <c r="G4" s="12">
        <v>5.5844907407407406E-3</v>
      </c>
    </row>
    <row r="5" spans="1:7" ht="20" customHeight="1" x14ac:dyDescent="0.2">
      <c r="A5" s="12">
        <v>2.9894675925925926E-3</v>
      </c>
      <c r="B5" s="12">
        <v>5.4892361111111114E-3</v>
      </c>
      <c r="C5" s="12">
        <v>5.5844907407407406E-3</v>
      </c>
      <c r="D5" s="12">
        <v>5.5844907407407406E-3</v>
      </c>
      <c r="E5" s="12">
        <v>8.4490740740740738E-6</v>
      </c>
      <c r="F5" s="12">
        <v>5.5844907407407406E-3</v>
      </c>
      <c r="G5" s="12">
        <v>5.5844907407407406E-3</v>
      </c>
    </row>
    <row r="6" spans="1:7" ht="20" customHeight="1" x14ac:dyDescent="0.2">
      <c r="A6" s="12">
        <v>8.1018518518518526E-7</v>
      </c>
      <c r="B6" s="12">
        <v>1.1238425925925927E-3</v>
      </c>
      <c r="C6" s="12">
        <v>5.5842592592592602E-3</v>
      </c>
      <c r="D6" s="12">
        <v>2.2969907407407405E-3</v>
      </c>
      <c r="E6" s="12">
        <v>1.5690972222222224E-3</v>
      </c>
      <c r="F6" s="12">
        <v>5.5842592592592602E-3</v>
      </c>
      <c r="G6" s="12">
        <v>5.5844907407407406E-3</v>
      </c>
    </row>
    <row r="7" spans="1:7" ht="20" customHeight="1" x14ac:dyDescent="0.2">
      <c r="A7" s="12">
        <v>5.5844907407407406E-3</v>
      </c>
      <c r="B7" s="12">
        <v>5.5688657407407414E-3</v>
      </c>
      <c r="C7" s="12">
        <v>5.5842592592592602E-3</v>
      </c>
      <c r="D7" s="12">
        <v>5.5842592592592602E-3</v>
      </c>
      <c r="E7" s="12">
        <v>5.5844907407407406E-3</v>
      </c>
      <c r="F7" s="12">
        <v>5.5842592592592602E-3</v>
      </c>
      <c r="G7" s="12">
        <v>5.5844907407407406E-3</v>
      </c>
    </row>
    <row r="8" spans="1:7" ht="20" customHeight="1" x14ac:dyDescent="0.2">
      <c r="A8" s="12">
        <v>5.5844907407407406E-3</v>
      </c>
      <c r="B8" s="12">
        <v>2.0486111111111113E-5</v>
      </c>
      <c r="C8" s="12">
        <v>5.5844907407407406E-3</v>
      </c>
      <c r="D8" s="12">
        <v>5.5842592592592602E-3</v>
      </c>
      <c r="E8" s="12">
        <v>5.5844907407407406E-3</v>
      </c>
      <c r="F8" s="12">
        <v>5.5844907407407406E-3</v>
      </c>
      <c r="G8" s="12">
        <v>5.5844907407407406E-3</v>
      </c>
    </row>
    <row r="9" spans="1:7" ht="20" customHeight="1" x14ac:dyDescent="0.2">
      <c r="A9" s="12">
        <v>5.5844907407407406E-3</v>
      </c>
      <c r="B9" s="12">
        <v>4.3574074074074079E-3</v>
      </c>
      <c r="C9" s="12">
        <v>5.5842592592592602E-3</v>
      </c>
      <c r="D9" s="12">
        <v>5.5844907407407406E-3</v>
      </c>
      <c r="E9" s="12">
        <v>3.6100694444444448E-3</v>
      </c>
      <c r="F9" s="12">
        <v>5.5842592592592602E-3</v>
      </c>
      <c r="G9" s="12">
        <v>3.1250000000000001E-6</v>
      </c>
    </row>
    <row r="10" spans="1:7" ht="20" customHeight="1" x14ac:dyDescent="0.2">
      <c r="A10" s="12">
        <v>5.983796296296296E-5</v>
      </c>
      <c r="B10" s="12">
        <v>5.5844907407407406E-3</v>
      </c>
      <c r="C10" s="12">
        <v>5.5842592592592602E-3</v>
      </c>
      <c r="D10" s="12">
        <v>5.5842592592592602E-3</v>
      </c>
      <c r="E10" s="12">
        <v>5.5842592592592602E-3</v>
      </c>
      <c r="F10" s="12">
        <v>5.5842592592592602E-3</v>
      </c>
      <c r="G10" s="12">
        <v>5.8333333333333333E-5</v>
      </c>
    </row>
    <row r="11" spans="1:7" ht="20" customHeight="1" x14ac:dyDescent="0.2">
      <c r="A11" s="12">
        <v>2.7777777777777776E-5</v>
      </c>
      <c r="B11" s="12">
        <v>2.6800925925925929E-3</v>
      </c>
      <c r="C11" s="12">
        <v>5.5844907407407406E-3</v>
      </c>
      <c r="D11" s="12">
        <v>5.5844907407407406E-3</v>
      </c>
      <c r="E11" s="12">
        <v>5.5842592592592602E-3</v>
      </c>
      <c r="F11" s="12">
        <v>9.8090277777777781E-4</v>
      </c>
      <c r="G11" s="12">
        <v>5.5844907407407406E-3</v>
      </c>
    </row>
    <row r="12" spans="1:7" ht="20" customHeight="1" x14ac:dyDescent="0.2">
      <c r="A12" s="12">
        <v>5.4398148148148149E-6</v>
      </c>
      <c r="B12" s="12">
        <v>5.5844907407407406E-3</v>
      </c>
      <c r="C12" s="12">
        <v>5.1319444444444448E-4</v>
      </c>
      <c r="D12" s="12">
        <v>5.5844907407407406E-3</v>
      </c>
      <c r="E12" s="12">
        <v>5.5842592592592602E-3</v>
      </c>
      <c r="F12" s="11"/>
      <c r="G12" s="12">
        <v>5.5844907407407406E-3</v>
      </c>
    </row>
    <row r="13" spans="1:7" ht="20" customHeight="1" x14ac:dyDescent="0.2">
      <c r="A13" s="12">
        <v>6.9444444444444439E-6</v>
      </c>
      <c r="B13" s="12">
        <v>5.5844907407407406E-3</v>
      </c>
      <c r="C13" s="12">
        <v>5.5844907407407406E-3</v>
      </c>
      <c r="D13" s="12">
        <v>5.5844907407407406E-3</v>
      </c>
      <c r="E13" s="12">
        <v>5.5842592592592602E-3</v>
      </c>
      <c r="F13" s="11"/>
      <c r="G13" s="12">
        <v>2.2457175925925926E-3</v>
      </c>
    </row>
    <row r="14" spans="1:7" ht="20" customHeight="1" x14ac:dyDescent="0.2">
      <c r="A14" s="12">
        <v>3.472222222222222E-6</v>
      </c>
      <c r="B14" s="12">
        <v>5.5842592592592602E-3</v>
      </c>
      <c r="C14" s="12">
        <v>5.5842592592592602E-3</v>
      </c>
      <c r="D14" s="12">
        <v>5.5842592592592602E-3</v>
      </c>
      <c r="E14" s="12">
        <v>4.3565972222222226E-3</v>
      </c>
      <c r="F14" s="11"/>
      <c r="G14" s="12">
        <v>5.5844907407407406E-3</v>
      </c>
    </row>
    <row r="15" spans="1:7" ht="20" customHeight="1" x14ac:dyDescent="0.2">
      <c r="A15" s="12">
        <v>7.2222222222222232E-5</v>
      </c>
      <c r="B15" s="12">
        <v>5.5842592592592602E-3</v>
      </c>
      <c r="C15" s="12">
        <v>5.5844907407407406E-3</v>
      </c>
      <c r="D15" s="12">
        <v>5.5842592592592602E-3</v>
      </c>
      <c r="E15" s="12">
        <v>1.7418981481481485E-4</v>
      </c>
      <c r="F15" s="11"/>
      <c r="G15" s="12">
        <v>5.5844907407407406E-3</v>
      </c>
    </row>
    <row r="16" spans="1:7" ht="20" customHeight="1" x14ac:dyDescent="0.2">
      <c r="A16" s="12">
        <v>5.5844907407407406E-3</v>
      </c>
      <c r="B16" s="12">
        <v>1.4725694444444445E-3</v>
      </c>
      <c r="C16" s="12">
        <v>5.5842592592592602E-3</v>
      </c>
      <c r="D16" s="12">
        <v>5.5842592592592602E-3</v>
      </c>
      <c r="E16" s="12">
        <v>5.5844907407407406E-3</v>
      </c>
      <c r="F16" s="11"/>
      <c r="G16" s="12">
        <v>5.5842592592592602E-3</v>
      </c>
    </row>
    <row r="17" spans="1:7" ht="20" customHeight="1" x14ac:dyDescent="0.2">
      <c r="A17" s="12">
        <v>5.5844907407407406E-3</v>
      </c>
      <c r="B17" s="12">
        <v>5.5842592592592602E-3</v>
      </c>
      <c r="C17" s="12">
        <v>5.0907407407407403E-3</v>
      </c>
      <c r="D17" s="12">
        <v>5.5842592592592602E-3</v>
      </c>
      <c r="E17" s="12">
        <v>5.5844907407407406E-3</v>
      </c>
      <c r="F17" s="11"/>
      <c r="G17" s="12">
        <v>5.5842592592592602E-3</v>
      </c>
    </row>
    <row r="18" spans="1:7" ht="20" customHeight="1" x14ac:dyDescent="0.2">
      <c r="A18" s="12">
        <v>5.5842592592592602E-3</v>
      </c>
      <c r="B18" s="12">
        <v>5.5842592592592602E-3</v>
      </c>
      <c r="C18" s="12">
        <v>5.5844907407407406E-3</v>
      </c>
      <c r="D18" s="12">
        <v>5.5842592592592602E-3</v>
      </c>
      <c r="E18" s="12">
        <v>1.3207175925925927E-3</v>
      </c>
      <c r="F18" s="11"/>
      <c r="G18" s="12">
        <v>5.2398148148148152E-3</v>
      </c>
    </row>
    <row r="19" spans="1:7" ht="20" customHeight="1" x14ac:dyDescent="0.2">
      <c r="A19" s="12">
        <v>5.5842592592592602E-3</v>
      </c>
      <c r="B19" s="12">
        <v>4.0267361111111111E-3</v>
      </c>
      <c r="C19" s="12">
        <v>5.5842592592592602E-3</v>
      </c>
      <c r="D19" s="12">
        <v>4.7894675925925926E-3</v>
      </c>
      <c r="E19" s="12">
        <v>4.5608796296296291E-3</v>
      </c>
      <c r="F19" s="11"/>
      <c r="G19" s="12">
        <v>5.5842592592592602E-3</v>
      </c>
    </row>
    <row r="20" spans="1:7" ht="20" customHeight="1" x14ac:dyDescent="0.2">
      <c r="A20" s="12">
        <v>3.2702546296296295E-3</v>
      </c>
      <c r="B20" s="12">
        <v>2.0305555555555554E-3</v>
      </c>
      <c r="C20" s="12">
        <v>5.5844907407407406E-3</v>
      </c>
      <c r="D20" s="12">
        <v>5.5844907407407406E-3</v>
      </c>
      <c r="E20" s="11"/>
      <c r="F20" s="11"/>
      <c r="G20" s="12">
        <v>5.5842592592592602E-3</v>
      </c>
    </row>
    <row r="21" spans="1:7" ht="20" customHeight="1" x14ac:dyDescent="0.2">
      <c r="A21" s="12">
        <v>5.1806712962962969E-3</v>
      </c>
      <c r="B21" s="12">
        <v>4.9266203703703703E-3</v>
      </c>
      <c r="C21" s="12">
        <v>5.5842592592592602E-3</v>
      </c>
      <c r="D21" s="12">
        <v>2.1596064814814815E-3</v>
      </c>
      <c r="E21" s="11"/>
      <c r="F21" s="11"/>
      <c r="G21" s="12">
        <v>3.8124999999999999E-3</v>
      </c>
    </row>
    <row r="22" spans="1:7" ht="20" customHeight="1" x14ac:dyDescent="0.2">
      <c r="A22" s="12">
        <v>5.5842592592592602E-3</v>
      </c>
      <c r="B22" s="12">
        <v>3.3555555555555556E-3</v>
      </c>
      <c r="C22" s="12">
        <v>5.5842592592592602E-3</v>
      </c>
      <c r="D22" s="12">
        <v>5.5842592592592602E-3</v>
      </c>
      <c r="E22" s="11"/>
      <c r="F22" s="11"/>
      <c r="G22" s="12">
        <v>5.5842592592592602E-3</v>
      </c>
    </row>
    <row r="23" spans="1:7" ht="20" customHeight="1" x14ac:dyDescent="0.2">
      <c r="A23" s="12">
        <v>1.9788194444444445E-3</v>
      </c>
      <c r="B23" s="11"/>
      <c r="C23" s="12">
        <v>5.5844907407407406E-3</v>
      </c>
      <c r="D23" s="12">
        <v>5.5842592592592602E-3</v>
      </c>
      <c r="E23" s="11"/>
      <c r="F23" s="11"/>
      <c r="G23" s="12">
        <v>5.5842592592592602E-3</v>
      </c>
    </row>
    <row r="24" spans="1:7" ht="20" customHeight="1" x14ac:dyDescent="0.2">
      <c r="A24" s="12">
        <v>2.3572916666666668E-3</v>
      </c>
      <c r="B24" s="11"/>
      <c r="C24" s="12">
        <v>5.5842592592592602E-3</v>
      </c>
      <c r="D24" s="12">
        <v>5.5844907407407406E-3</v>
      </c>
      <c r="E24" s="11"/>
      <c r="F24" s="11"/>
      <c r="G24" s="12">
        <v>5.5842592592592602E-3</v>
      </c>
    </row>
    <row r="25" spans="1:7" ht="20" customHeight="1" x14ac:dyDescent="0.2">
      <c r="A25" s="12">
        <v>9.2604166666666659E-4</v>
      </c>
      <c r="B25" s="11"/>
      <c r="C25" s="12">
        <v>5.5842592592592602E-3</v>
      </c>
      <c r="D25" s="12">
        <v>2.6739583333333337E-3</v>
      </c>
      <c r="E25" s="11"/>
      <c r="F25" s="11"/>
      <c r="G25" s="12">
        <v>5.5844907407407406E-3</v>
      </c>
    </row>
    <row r="26" spans="1:7" ht="20" customHeight="1" x14ac:dyDescent="0.2">
      <c r="A26" s="12">
        <v>1.0416666666666666E-5</v>
      </c>
      <c r="B26" s="11"/>
      <c r="C26" s="12">
        <v>5.5844907407407406E-3</v>
      </c>
      <c r="D26" s="11"/>
      <c r="E26" s="11"/>
      <c r="F26" s="11"/>
      <c r="G26" s="12">
        <v>5.5197916666666668E-3</v>
      </c>
    </row>
    <row r="27" spans="1:7" ht="20" customHeight="1" x14ac:dyDescent="0.2">
      <c r="A27" s="12">
        <v>5.5844907407407406E-3</v>
      </c>
      <c r="B27" s="11"/>
      <c r="C27" s="12">
        <v>3.0218749999999998E-3</v>
      </c>
      <c r="D27" s="11"/>
      <c r="E27" s="11"/>
      <c r="F27" s="11"/>
      <c r="G27" s="12">
        <v>5.5844907407407406E-3</v>
      </c>
    </row>
    <row r="28" spans="1:7" ht="20" customHeight="1" x14ac:dyDescent="0.2">
      <c r="A28" s="12">
        <v>5.5844907407407406E-3</v>
      </c>
      <c r="B28" s="11"/>
      <c r="C28" s="12">
        <v>5.5844907407407406E-3</v>
      </c>
      <c r="D28" s="11"/>
      <c r="E28" s="11"/>
      <c r="F28" s="11"/>
      <c r="G28" s="12">
        <v>3.3699074074074078E-3</v>
      </c>
    </row>
    <row r="29" spans="1:7" ht="20" customHeight="1" x14ac:dyDescent="0.2">
      <c r="A29" s="12">
        <v>3.8008101851851853E-3</v>
      </c>
      <c r="B29" s="11"/>
      <c r="C29" s="12">
        <v>5.5842592592592602E-3</v>
      </c>
      <c r="D29" s="11"/>
      <c r="E29" s="11"/>
      <c r="F29" s="11"/>
      <c r="G29" s="12">
        <v>5.5844907407407406E-3</v>
      </c>
    </row>
    <row r="30" spans="1:7" ht="20" customHeight="1" x14ac:dyDescent="0.2">
      <c r="A30" s="12">
        <v>5.5842592592592602E-3</v>
      </c>
      <c r="B30" s="11"/>
      <c r="C30" s="12">
        <v>5.5844907407407406E-3</v>
      </c>
      <c r="D30" s="11"/>
      <c r="E30" s="11"/>
      <c r="F30" s="11"/>
      <c r="G30" s="12">
        <v>5.5844907407407406E-3</v>
      </c>
    </row>
    <row r="31" spans="1:7" ht="20" customHeight="1" x14ac:dyDescent="0.2">
      <c r="A31" s="12">
        <v>5.5844907407407406E-3</v>
      </c>
      <c r="B31" s="11"/>
      <c r="C31" s="12">
        <v>5.5842592592592602E-3</v>
      </c>
      <c r="D31" s="11"/>
      <c r="E31" s="11"/>
      <c r="F31" s="11"/>
      <c r="G31" s="12">
        <v>4.2592592592592595E-3</v>
      </c>
    </row>
    <row r="32" spans="1:7" ht="20" customHeight="1" x14ac:dyDescent="0.2">
      <c r="A32" s="12">
        <v>5.5842592592592602E-3</v>
      </c>
      <c r="B32" s="11"/>
      <c r="C32" s="12">
        <v>5.0907407407407403E-3</v>
      </c>
      <c r="D32" s="11"/>
      <c r="E32" s="11"/>
      <c r="F32" s="11"/>
      <c r="G32" s="12">
        <v>5.5842592592592602E-3</v>
      </c>
    </row>
    <row r="33" spans="1:7" ht="20" customHeight="1" x14ac:dyDescent="0.2">
      <c r="A33" s="12">
        <v>5.5842592592592602E-3</v>
      </c>
      <c r="B33" s="11"/>
      <c r="C33" s="11"/>
      <c r="D33" s="11"/>
      <c r="E33" s="11"/>
      <c r="F33" s="11"/>
      <c r="G33" s="12">
        <v>7.4606481481481485E-4</v>
      </c>
    </row>
    <row r="34" spans="1:7" ht="20" customHeight="1" x14ac:dyDescent="0.2">
      <c r="A34" s="12">
        <v>5.5844907407407406E-3</v>
      </c>
      <c r="B34" s="11"/>
      <c r="C34" s="11"/>
      <c r="D34" s="11"/>
      <c r="E34" s="11"/>
      <c r="F34" s="11"/>
      <c r="G34" s="12">
        <v>5.5842592592592602E-3</v>
      </c>
    </row>
    <row r="35" spans="1:7" ht="20" customHeight="1" x14ac:dyDescent="0.2">
      <c r="A35" s="12">
        <v>5.5842592592592602E-3</v>
      </c>
      <c r="B35" s="11"/>
      <c r="C35" s="11"/>
      <c r="D35" s="11"/>
      <c r="E35" s="11"/>
      <c r="F35" s="11"/>
      <c r="G35" s="12">
        <v>5.5842592592592602E-3</v>
      </c>
    </row>
    <row r="36" spans="1:7" ht="20" customHeight="1" x14ac:dyDescent="0.2">
      <c r="A36" s="11"/>
      <c r="B36" s="11"/>
      <c r="C36" s="11"/>
      <c r="D36" s="11"/>
      <c r="E36" s="11"/>
      <c r="F36" s="11"/>
      <c r="G36" s="12">
        <v>2.0576388888888888E-3</v>
      </c>
    </row>
    <row r="37" spans="1:7" ht="20" customHeight="1" x14ac:dyDescent="0.2">
      <c r="A37" s="11"/>
      <c r="B37" s="11"/>
      <c r="C37" s="11"/>
      <c r="D37" s="11"/>
      <c r="E37" s="11"/>
      <c r="F37" s="11"/>
      <c r="G37" s="12">
        <v>1.4887731481481481E-3</v>
      </c>
    </row>
    <row r="38" spans="1:7" ht="20" customHeight="1" x14ac:dyDescent="0.2">
      <c r="A38" s="13">
        <f>SUBTOTAL(109,TableVideoLengths[P1])</f>
        <v>0.11185682870370373</v>
      </c>
      <c r="B38" s="13">
        <f>SUBTOTAL(109,TableVideoLengths[P2])</f>
        <v>8.5331597222222222E-2</v>
      </c>
      <c r="C38" s="13">
        <f>SUBTOTAL(109,TableVideoLengths[P3])</f>
        <v>0.15896446759259261</v>
      </c>
      <c r="D38" s="13">
        <f>SUBTOTAL(109,TableVideoLengths[P4])</f>
        <v>0.11245821759259263</v>
      </c>
      <c r="E38" s="13">
        <f>SUBTOTAL(109,TableVideoLengths[P5])</f>
        <v>7.7028472222222241E-2</v>
      </c>
      <c r="F38" s="13">
        <f>SUBTOTAL(109,TableVideoLengths[P6])</f>
        <v>4.5685069444444448E-2</v>
      </c>
      <c r="G38" s="13">
        <f>SUBTOTAL(109,TableVideoLengths[P7])</f>
        <v>0.15726886574074078</v>
      </c>
    </row>
    <row r="39" spans="1:7" ht="20" customHeight="1" x14ac:dyDescent="0.2">
      <c r="G39" s="9"/>
    </row>
    <row r="42" spans="1:7" ht="20" customHeight="1" x14ac:dyDescent="0.2">
      <c r="A42" s="10"/>
      <c r="B42" s="10"/>
      <c r="C42" s="10"/>
      <c r="D42" s="10"/>
      <c r="E42" s="10"/>
      <c r="F42" s="10"/>
      <c r="G42" s="10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7047BAC798842BA0261E52D993DA7" ma:contentTypeVersion="11" ma:contentTypeDescription="Create a new document." ma:contentTypeScope="" ma:versionID="e7f6e123927f5e7bf7fe1737c1394be6">
  <xsd:schema xmlns:xsd="http://www.w3.org/2001/XMLSchema" xmlns:xs="http://www.w3.org/2001/XMLSchema" xmlns:p="http://schemas.microsoft.com/office/2006/metadata/properties" xmlns:ns2="2c4acb23-279b-4664-aeb1-5473ce89e20e" targetNamespace="http://schemas.microsoft.com/office/2006/metadata/properties" ma:root="true" ma:fieldsID="8496c4c0ed7cedef98ec5a3f69711fa6" ns2:_="">
    <xsd:import namespace="2c4acb23-279b-4664-aeb1-5473ce89e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acb23-279b-4664-aeb1-5473ce89e2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37947A-9EB6-4808-B3AC-FF84F62A4A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B817A8-3B8E-4B56-B331-18EBA2E856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38E055-F997-4421-AB92-D004309893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acb23-279b-4664-aeb1-5473ce89e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Catalogue</vt:lpstr>
      <vt:lpstr>Sum of video lengths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Porcheron</dc:creator>
  <cp:keywords/>
  <dc:description/>
  <cp:lastModifiedBy>Microsoft Office User</cp:lastModifiedBy>
  <cp:revision/>
  <dcterms:created xsi:type="dcterms:W3CDTF">2021-06-21T12:33:37Z</dcterms:created>
  <dcterms:modified xsi:type="dcterms:W3CDTF">2023-01-29T20:54:31Z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0x010100FF97047BAC798842BA0261E52D993DA7</vt:lpwstr>
  </property>
</Properties>
</file>