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160" firstSheet="1" activeTab="5"/>
  </bookViews>
  <sheets>
    <sheet name="WEU 18+ 8 " sheetId="1" r:id="rId1"/>
    <sheet name="IMAGE WEU 2020" sheetId="5" r:id="rId2"/>
    <sheet name="WEU 18" sheetId="2" r:id="rId3"/>
    <sheet name="WEU 8" sheetId="3" r:id="rId4"/>
    <sheet name="Calculations" sheetId="6" r:id="rId5"/>
    <sheet name="README" sheetId="4" r:id="rId6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/>
  <c r="C3" l="1"/>
  <c r="D3"/>
  <c r="D4" i="6" l="1"/>
  <c r="E4" s="1"/>
  <c r="D3"/>
  <c r="E3"/>
  <c r="C2"/>
  <c r="D2" i="1"/>
  <c r="D5" s="1"/>
  <c r="C2"/>
  <c r="C4" s="1"/>
  <c r="D4" l="1"/>
  <c r="E2"/>
  <c r="B2" i="6" s="1"/>
  <c r="D2" s="1"/>
  <c r="E2" s="1"/>
  <c r="E4" i="1"/>
</calcChain>
</file>

<file path=xl/sharedStrings.xml><?xml version="1.0" encoding="utf-8"?>
<sst xmlns="http://schemas.openxmlformats.org/spreadsheetml/2006/main" count="35" uniqueCount="27">
  <si>
    <t>WEU 2019 FAO</t>
  </si>
  <si>
    <t>FAOSTAT 2019 data (1000t/yr))</t>
  </si>
  <si>
    <t>FAOSTAT Pop (2019) 1000 persons</t>
  </si>
  <si>
    <t>FAOSTAT 2019 (g/cap/day)</t>
  </si>
  <si>
    <t>Total (all 18 countries)</t>
  </si>
  <si>
    <t>WEU 8 (calculated t/yr)</t>
  </si>
  <si>
    <t>Total (26 countries)</t>
  </si>
  <si>
    <t>IMAGE WEU 2020 (g/cap/day)</t>
  </si>
  <si>
    <t>Total</t>
  </si>
  <si>
    <t>WEU (18) 2019 FAO</t>
  </si>
  <si>
    <t>FAOSTAT (g/cap/day)</t>
  </si>
  <si>
    <t>WEU (8) 2019 FAO</t>
  </si>
  <si>
    <t>Difference</t>
  </si>
  <si>
    <t>WEU</t>
  </si>
  <si>
    <t>Brazil</t>
  </si>
  <si>
    <t>China</t>
  </si>
  <si>
    <t>Source:</t>
  </si>
  <si>
    <t>FBS 2019 including population</t>
  </si>
  <si>
    <t>FAO 2019 food supply data for countries with FAO data</t>
  </si>
  <si>
    <t>FBS 2018 population for WEU 8</t>
  </si>
  <si>
    <t>New Food Balances (2014 onwards)</t>
  </si>
  <si>
    <t>Selected all items and elements  including population for country/region of interest for selected year</t>
  </si>
  <si>
    <r>
      <t xml:space="preserve">See the </t>
    </r>
    <r>
      <rPr>
        <i/>
        <sz val="11"/>
        <rFont val="Calibri"/>
        <family val="2"/>
      </rPr>
      <t xml:space="preserve">Calculations </t>
    </r>
    <r>
      <rPr>
        <sz val="11"/>
        <rFont val="Calibri"/>
        <family val="2"/>
      </rPr>
      <t>for calculations of the average food supply (g/cap/day) for all the countries in the IMAGE Western Europe (WEU) region</t>
    </r>
  </si>
  <si>
    <t>FAOSTAT 2019 data (1000t/yr)</t>
  </si>
  <si>
    <t>See Data FAO WEU 8 minor countries 2019 summary.xls for the calculation of the total food supply for the 8 minor countries</t>
  </si>
  <si>
    <t>FAO food  supply data (t/yr) extracted from FAOSTAT Food Balance sheets https://www.fao.org/faostat/en/#data/FBSH</t>
  </si>
  <si>
    <t xml:space="preserve">See also Data_IMAGE_ WEU_Food_ consumption_ 2020_ to_ 2050.xlsx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</si>
</sst>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434343"/>
      <name val="Calibri"/>
      <family val="2"/>
      <scheme val="minor"/>
    </font>
    <font>
      <sz val="11"/>
      <name val="Calibri"/>
      <family val="2"/>
    </font>
    <font>
      <i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2" borderId="0" xfId="0" applyNumberFormat="1" applyFill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"/>
  <sheetViews>
    <sheetView workbookViewId="0">
      <selection activeCell="D10" sqref="D10"/>
    </sheetView>
  </sheetViews>
  <sheetFormatPr defaultRowHeight="15"/>
  <cols>
    <col min="1" max="1" width="20" customWidth="1"/>
    <col min="2" max="2" width="13.28515625" customWidth="1"/>
    <col min="3" max="3" width="12.85546875" customWidth="1"/>
    <col min="4" max="4" width="13.42578125" customWidth="1"/>
    <col min="5" max="5" width="12.7109375" customWidth="1"/>
    <col min="6" max="6" width="12" bestFit="1" customWidth="1"/>
  </cols>
  <sheetData>
    <row r="1" spans="1:5" ht="45">
      <c r="A1" s="1" t="s">
        <v>0</v>
      </c>
      <c r="B1" s="1"/>
      <c r="C1" s="2" t="s">
        <v>1</v>
      </c>
      <c r="D1" s="2" t="s">
        <v>2</v>
      </c>
      <c r="E1" s="2" t="s">
        <v>3</v>
      </c>
    </row>
    <row r="2" spans="1:5">
      <c r="A2" s="1" t="s">
        <v>4</v>
      </c>
      <c r="C2" s="5">
        <f>'WEU 18'!B2+'WEU 8'!C2</f>
        <v>370662.85967063595</v>
      </c>
      <c r="D2" s="5">
        <f>'WEU 18'!C2+'WEU 8'!D2</f>
        <v>423610.647</v>
      </c>
      <c r="E2" s="9">
        <f>C2*10^6/D2/365</f>
        <v>2397.2831920561703</v>
      </c>
    </row>
    <row r="3" spans="1:5">
      <c r="A3" t="s">
        <v>5</v>
      </c>
      <c r="C3" s="5">
        <f>(E3*365)*D3/10^6</f>
        <v>636.99967063568738</v>
      </c>
      <c r="D3" s="5">
        <f>'WEU 8'!D2</f>
        <v>709.64699999999993</v>
      </c>
      <c r="E3" s="5">
        <f>'WEU 8'!E2</f>
        <v>2459.2573167843661</v>
      </c>
    </row>
    <row r="4" spans="1:5">
      <c r="A4" t="s">
        <v>6</v>
      </c>
      <c r="C4" s="8">
        <f>C3+C2</f>
        <v>371299.85934127163</v>
      </c>
      <c r="D4" s="8">
        <f>D3+D2</f>
        <v>424320.29399999999</v>
      </c>
      <c r="E4" s="8">
        <f>C2*10^6/D2/365</f>
        <v>2397.2831920561703</v>
      </c>
    </row>
    <row r="5" spans="1:5">
      <c r="D5" s="4">
        <f>D3/D2*100</f>
        <v>0.16752340976925445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"/>
  <sheetViews>
    <sheetView workbookViewId="0">
      <selection activeCell="B1" sqref="B1"/>
    </sheetView>
  </sheetViews>
  <sheetFormatPr defaultRowHeight="15"/>
  <cols>
    <col min="2" max="2" width="12.5703125" customWidth="1"/>
  </cols>
  <sheetData>
    <row r="1" spans="1:2" ht="45">
      <c r="B1" s="6" t="s">
        <v>7</v>
      </c>
    </row>
    <row r="2" spans="1:2">
      <c r="A2" t="s">
        <v>8</v>
      </c>
      <c r="B2" s="5">
        <v>2526.8948043191413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"/>
  <sheetViews>
    <sheetView workbookViewId="0">
      <selection activeCell="D1" sqref="D1"/>
    </sheetView>
  </sheetViews>
  <sheetFormatPr defaultRowHeight="15"/>
  <cols>
    <col min="1" max="1" width="21.28515625" customWidth="1"/>
    <col min="2" max="2" width="12.85546875" customWidth="1"/>
    <col min="3" max="3" width="15.42578125" customWidth="1"/>
    <col min="4" max="4" width="13.28515625" customWidth="1"/>
  </cols>
  <sheetData>
    <row r="1" spans="1:4" ht="45">
      <c r="A1" s="1" t="s">
        <v>9</v>
      </c>
      <c r="B1" s="6" t="s">
        <v>23</v>
      </c>
      <c r="C1" s="6" t="s">
        <v>2</v>
      </c>
      <c r="D1" s="6" t="s">
        <v>10</v>
      </c>
    </row>
    <row r="2" spans="1:4">
      <c r="A2" s="3" t="s">
        <v>8</v>
      </c>
      <c r="B2" s="5">
        <v>370025.86000000028</v>
      </c>
      <c r="C2" s="5">
        <v>422901</v>
      </c>
      <c r="D2" s="5">
        <v>2397.1791966726369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"/>
  <sheetViews>
    <sheetView workbookViewId="0">
      <selection sqref="A1:E1"/>
    </sheetView>
  </sheetViews>
  <sheetFormatPr defaultRowHeight="15"/>
  <cols>
    <col min="1" max="1" width="17.42578125" customWidth="1"/>
    <col min="3" max="3" width="11.28515625" customWidth="1"/>
    <col min="4" max="4" width="12.28515625" customWidth="1"/>
    <col min="5" max="5" width="12.85546875" customWidth="1"/>
  </cols>
  <sheetData>
    <row r="1" spans="1:5" ht="60">
      <c r="A1" s="7" t="s">
        <v>11</v>
      </c>
      <c r="B1" s="7"/>
      <c r="C1" s="6" t="s">
        <v>1</v>
      </c>
      <c r="D1" s="6" t="s">
        <v>2</v>
      </c>
      <c r="E1" s="6" t="s">
        <v>10</v>
      </c>
    </row>
    <row r="2" spans="1:5">
      <c r="A2" s="3" t="s">
        <v>8</v>
      </c>
      <c r="C2" s="5">
        <v>636.99967063568738</v>
      </c>
      <c r="D2" s="5">
        <v>709.64699999999993</v>
      </c>
      <c r="E2" s="5">
        <v>2459.2573167843661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4"/>
  <sheetViews>
    <sheetView workbookViewId="0">
      <selection activeCell="E12" sqref="E12"/>
    </sheetView>
  </sheetViews>
  <sheetFormatPr defaultRowHeight="15"/>
  <cols>
    <col min="2" max="2" width="12.85546875" customWidth="1"/>
    <col min="3" max="3" width="11.140625" customWidth="1"/>
    <col min="4" max="4" width="10.140625" customWidth="1"/>
  </cols>
  <sheetData>
    <row r="1" spans="1:5" ht="60">
      <c r="A1" s="4"/>
      <c r="B1" s="6" t="s">
        <v>3</v>
      </c>
      <c r="C1" s="6" t="s">
        <v>7</v>
      </c>
      <c r="D1" s="7" t="s">
        <v>12</v>
      </c>
      <c r="E1" s="4"/>
    </row>
    <row r="2" spans="1:5">
      <c r="A2" s="4" t="s">
        <v>13</v>
      </c>
      <c r="B2" s="5">
        <f>'WEU 18+ 8 '!E2</f>
        <v>2397.2831920561703</v>
      </c>
      <c r="C2" s="5">
        <f>'IMAGE WEU 2020'!B2</f>
        <v>2526.8948043191413</v>
      </c>
      <c r="D2" s="5">
        <f>B2-C2</f>
        <v>-129.61161226297099</v>
      </c>
      <c r="E2" s="5">
        <f>D2/C2*100</f>
        <v>-5.129284054145427</v>
      </c>
    </row>
    <row r="3" spans="1:5">
      <c r="A3" t="s">
        <v>14</v>
      </c>
      <c r="B3" s="4">
        <v>2105</v>
      </c>
      <c r="C3" s="4">
        <v>2067</v>
      </c>
      <c r="D3" s="5">
        <f>B3-C3</f>
        <v>38</v>
      </c>
      <c r="E3" s="5">
        <f>D3/C3*100</f>
        <v>1.8384131591678763</v>
      </c>
    </row>
    <row r="4" spans="1:5">
      <c r="A4" t="s">
        <v>15</v>
      </c>
      <c r="B4" s="12">
        <v>2706</v>
      </c>
      <c r="C4" s="13">
        <v>2406</v>
      </c>
      <c r="D4" s="5">
        <f>B4-C4</f>
        <v>300</v>
      </c>
      <c r="E4" s="5">
        <f>D4/C4*100</f>
        <v>12.468827930174564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7"/>
  <sheetViews>
    <sheetView tabSelected="1" workbookViewId="0">
      <selection activeCell="D15" sqref="D15"/>
    </sheetView>
  </sheetViews>
  <sheetFormatPr defaultRowHeight="15"/>
  <sheetData>
    <row r="1" spans="1:13">
      <c r="A1" t="s">
        <v>16</v>
      </c>
      <c r="B1" t="s">
        <v>17</v>
      </c>
      <c r="F1" t="s">
        <v>18</v>
      </c>
    </row>
    <row r="2" spans="1:13">
      <c r="B2" t="s">
        <v>19</v>
      </c>
      <c r="M2" s="10"/>
    </row>
    <row r="3" spans="1:13">
      <c r="B3" t="s">
        <v>24</v>
      </c>
    </row>
    <row r="4" spans="1:13">
      <c r="B4" t="s">
        <v>25</v>
      </c>
    </row>
    <row r="5" spans="1:13">
      <c r="B5" t="s">
        <v>20</v>
      </c>
      <c r="G5" t="s">
        <v>21</v>
      </c>
    </row>
    <row r="6" spans="1:13">
      <c r="B6" s="11" t="s">
        <v>22</v>
      </c>
    </row>
    <row r="7" spans="1:13">
      <c r="B7" t="s">
        <v>26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WEU 18+ 8 </vt:lpstr>
      <vt:lpstr>IMAGE WEU 2020</vt:lpstr>
      <vt:lpstr>WEU 18</vt:lpstr>
      <vt:lpstr>WEU 8</vt:lpstr>
      <vt:lpstr>Calculations</vt:lpstr>
      <vt:lpstr>README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Lee</dc:creator>
  <cp:lastModifiedBy>Sue</cp:lastModifiedBy>
  <cp:revision/>
  <dcterms:created xsi:type="dcterms:W3CDTF">2022-05-21T14:18:10Z</dcterms:created>
  <dcterms:modified xsi:type="dcterms:W3CDTF">2022-12-02T16:30:37Z</dcterms:modified>
</cp:coreProperties>
</file>