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mes\Desktop\FDM\PIN\Cohort 3 baseline\Field data\Excel sheets -Bhola dao\"/>
    </mc:Choice>
  </mc:AlternateContent>
  <xr:revisionPtr revIDLastSave="0" documentId="13_ncr:1_{4DB0F5EC-8DC8-466D-9FA4-B99D20F328ED}" xr6:coauthVersionLast="47" xr6:coauthVersionMax="47" xr10:uidLastSave="{00000000-0000-0000-0000-000000000000}"/>
  <bookViews>
    <workbookView xWindow="0" yWindow="240" windowWidth="19200" windowHeight="11040" tabRatio="833" firstSheet="2" activeTab="8" xr2:uid="{FD2FFB5A-21C3-4F48-9C61-FCB5B4B5B7AB}"/>
  </bookViews>
  <sheets>
    <sheet name="ASER tools" sheetId="1" r:id="rId1"/>
    <sheet name="Sheet3" sheetId="3" r:id="rId2"/>
    <sheet name="Key characteristics and barrier" sheetId="4" r:id="rId3"/>
    <sheet name="TRANSITION QUESTION" sheetId="5" r:id="rId4"/>
    <sheet name="Characteristic subgroups" sheetId="6" r:id="rId5"/>
    <sheet name="Benchmarking" sheetId="8" r:id="rId6"/>
    <sheet name="Life skills" sheetId="7" r:id="rId7"/>
    <sheet name="Attendenace" sheetId="9" r:id="rId8"/>
    <sheet name="Sheet1" sheetId="10" r:id="rId9"/>
  </sheets>
  <externalReferences>
    <externalReference r:id="rId10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9" i="9" l="1"/>
  <c r="D28" i="9"/>
  <c r="D27" i="9"/>
  <c r="D26" i="9"/>
  <c r="D25" i="9"/>
  <c r="C19" i="10"/>
  <c r="C18" i="10"/>
  <c r="C17" i="10"/>
  <c r="C12" i="10"/>
  <c r="C11" i="10"/>
  <c r="C94" i="1"/>
  <c r="C93" i="1"/>
  <c r="C92" i="1"/>
  <c r="C91" i="1"/>
  <c r="C90" i="1"/>
  <c r="C89" i="1"/>
  <c r="C88" i="1"/>
  <c r="E84" i="1"/>
  <c r="E83" i="1"/>
  <c r="E82" i="1"/>
  <c r="E81" i="1"/>
  <c r="E80" i="1"/>
  <c r="E79" i="1"/>
  <c r="E78" i="1"/>
  <c r="C83" i="1"/>
  <c r="C82" i="1"/>
  <c r="C81" i="1"/>
  <c r="C80" i="1"/>
  <c r="C79" i="1"/>
  <c r="C78" i="1"/>
  <c r="G167" i="4" l="1"/>
  <c r="G170" i="4"/>
  <c r="G169" i="4"/>
  <c r="G168" i="4"/>
  <c r="G58" i="8" l="1"/>
  <c r="G57" i="8"/>
  <c r="G56" i="8"/>
  <c r="G55" i="8"/>
  <c r="G54" i="8"/>
  <c r="G39" i="8"/>
  <c r="G38" i="8"/>
  <c r="G37" i="8"/>
  <c r="G36" i="8"/>
  <c r="G35" i="8"/>
  <c r="G20" i="8"/>
  <c r="G19" i="8"/>
  <c r="G18" i="8"/>
  <c r="G17" i="8"/>
  <c r="G16" i="8"/>
  <c r="K91" i="7"/>
  <c r="K90" i="7"/>
  <c r="K89" i="7"/>
  <c r="K88" i="7"/>
  <c r="K87" i="7"/>
  <c r="K86" i="7"/>
  <c r="K85" i="7"/>
  <c r="K84" i="7"/>
  <c r="K83" i="7"/>
  <c r="K82" i="7"/>
  <c r="K81" i="7"/>
  <c r="K80" i="7"/>
  <c r="K79" i="7"/>
  <c r="K78" i="7"/>
  <c r="K77" i="7"/>
  <c r="K76" i="7"/>
  <c r="K75" i="7"/>
  <c r="K74" i="7"/>
  <c r="K73" i="7"/>
  <c r="K72" i="7"/>
  <c r="K71" i="7"/>
  <c r="G60" i="7"/>
  <c r="G59" i="7"/>
  <c r="G58" i="7"/>
  <c r="G57" i="7"/>
  <c r="G49" i="7"/>
  <c r="G48" i="7"/>
  <c r="G47" i="7"/>
  <c r="G46" i="7"/>
  <c r="H25" i="7"/>
  <c r="H24" i="7"/>
  <c r="H23" i="7"/>
  <c r="H22" i="7"/>
  <c r="H21" i="7"/>
  <c r="H20" i="7"/>
  <c r="H19" i="7"/>
  <c r="H18" i="7"/>
  <c r="H17" i="7"/>
  <c r="H16" i="7"/>
  <c r="H15" i="7"/>
  <c r="H14" i="7"/>
  <c r="H13" i="7"/>
  <c r="H12" i="7"/>
  <c r="H11" i="7"/>
  <c r="H10" i="7"/>
  <c r="H9" i="7"/>
  <c r="H8" i="7"/>
  <c r="H7" i="7"/>
  <c r="H6" i="7"/>
  <c r="H5" i="7"/>
  <c r="G91" i="5" l="1"/>
  <c r="G90" i="5"/>
  <c r="G89" i="5"/>
  <c r="G88" i="5"/>
  <c r="G82" i="5"/>
  <c r="G81" i="5"/>
  <c r="G80" i="5"/>
  <c r="E71" i="5"/>
  <c r="E70" i="5"/>
  <c r="E69" i="5"/>
  <c r="E68" i="5"/>
  <c r="E67" i="5"/>
  <c r="E65" i="5"/>
  <c r="E64" i="5"/>
  <c r="E63" i="5"/>
  <c r="E61" i="5"/>
  <c r="E60" i="5"/>
  <c r="E57" i="5"/>
  <c r="E56" i="5"/>
  <c r="E55" i="5"/>
  <c r="E54" i="5"/>
  <c r="E53" i="5"/>
  <c r="E52" i="5"/>
  <c r="E50" i="5"/>
  <c r="E49" i="5"/>
  <c r="E48" i="5"/>
  <c r="E47" i="5"/>
  <c r="E46" i="5"/>
  <c r="E45" i="5"/>
  <c r="G33" i="5"/>
  <c r="G32" i="5"/>
  <c r="G30" i="5"/>
  <c r="G29" i="5"/>
  <c r="G20" i="5"/>
  <c r="G18" i="5"/>
  <c r="G17" i="5"/>
  <c r="G16" i="5"/>
  <c r="G431" i="4" l="1"/>
  <c r="G430" i="4"/>
  <c r="G429" i="4"/>
  <c r="H357" i="4" l="1"/>
  <c r="H356" i="4"/>
  <c r="H355" i="4"/>
  <c r="F340" i="4"/>
  <c r="F339" i="4"/>
  <c r="F338" i="4"/>
  <c r="F337" i="4"/>
  <c r="F336" i="4"/>
  <c r="F335" i="4"/>
  <c r="F334" i="4"/>
  <c r="F333" i="4"/>
  <c r="F332" i="4"/>
  <c r="F331" i="4"/>
  <c r="F330" i="4"/>
  <c r="F329" i="4"/>
  <c r="F328" i="4"/>
  <c r="F312" i="4"/>
  <c r="F311" i="4"/>
  <c r="F310" i="4"/>
  <c r="F309" i="4"/>
  <c r="F308" i="4"/>
  <c r="F307" i="4"/>
  <c r="F306" i="4"/>
  <c r="F305" i="4"/>
  <c r="F304" i="4"/>
  <c r="F303" i="4"/>
  <c r="F302" i="4"/>
  <c r="F301" i="4"/>
  <c r="F300" i="4"/>
  <c r="G186" i="4"/>
  <c r="G59" i="4" l="1"/>
  <c r="G58" i="4"/>
  <c r="G57" i="4"/>
  <c r="G41" i="4"/>
  <c r="G40" i="4"/>
  <c r="G39" i="4"/>
  <c r="G38" i="4"/>
  <c r="G37" i="4"/>
  <c r="E23" i="4"/>
  <c r="E22" i="4"/>
  <c r="E21" i="4"/>
  <c r="E20" i="4"/>
  <c r="E19" i="4"/>
  <c r="E18" i="4"/>
  <c r="F56" i="3"/>
  <c r="E56" i="3"/>
  <c r="D56" i="3"/>
  <c r="C56" i="3"/>
  <c r="B56" i="3"/>
  <c r="F55" i="3"/>
  <c r="E55" i="3"/>
  <c r="D55" i="3"/>
  <c r="C55" i="3"/>
  <c r="B55" i="3"/>
  <c r="L53" i="3"/>
  <c r="E53" i="3"/>
  <c r="D53" i="3"/>
  <c r="C53" i="3"/>
  <c r="B53" i="3"/>
  <c r="L52" i="3"/>
  <c r="E52" i="3"/>
  <c r="D52" i="3"/>
  <c r="C52" i="3"/>
  <c r="B52" i="3"/>
  <c r="L51" i="3"/>
  <c r="E51" i="3"/>
  <c r="D51" i="3"/>
  <c r="C51" i="3"/>
  <c r="B51" i="3"/>
  <c r="L50" i="3"/>
  <c r="E50" i="3"/>
  <c r="D50" i="3"/>
  <c r="C50" i="3"/>
  <c r="B50" i="3"/>
  <c r="L49" i="3"/>
  <c r="E49" i="3"/>
  <c r="D49" i="3"/>
  <c r="C49" i="3"/>
  <c r="B49" i="3"/>
  <c r="L48" i="3"/>
  <c r="E48" i="3"/>
  <c r="D48" i="3"/>
  <c r="C48" i="3"/>
  <c r="B48" i="3"/>
  <c r="L47" i="3"/>
  <c r="E47" i="3"/>
  <c r="D47" i="3"/>
  <c r="C47" i="3"/>
  <c r="B47" i="3"/>
  <c r="L46" i="3"/>
  <c r="E46" i="3"/>
  <c r="D46" i="3"/>
  <c r="C46" i="3"/>
  <c r="B46" i="3"/>
  <c r="L45" i="3"/>
  <c r="E45" i="3"/>
  <c r="D45" i="3"/>
  <c r="C45" i="3"/>
  <c r="B45" i="3"/>
  <c r="L44" i="3"/>
  <c r="E44" i="3"/>
  <c r="D44" i="3"/>
  <c r="C44" i="3"/>
  <c r="B44" i="3"/>
  <c r="L43" i="3"/>
  <c r="E43" i="3"/>
  <c r="D43" i="3"/>
  <c r="C43" i="3"/>
  <c r="B43" i="3"/>
  <c r="E16" i="3"/>
  <c r="E15" i="3"/>
  <c r="E14" i="3"/>
  <c r="E13" i="3"/>
</calcChain>
</file>

<file path=xl/sharedStrings.xml><?xml version="1.0" encoding="utf-8"?>
<sst xmlns="http://schemas.openxmlformats.org/spreadsheetml/2006/main" count="1758" uniqueCount="545">
  <si>
    <t/>
  </si>
  <si>
    <t>Nepali_Learner</t>
  </si>
  <si>
    <t>Non Learner</t>
  </si>
  <si>
    <t>Emergent</t>
  </si>
  <si>
    <t>Established Learner</t>
  </si>
  <si>
    <t>Proficient  </t>
  </si>
  <si>
    <t>Total</t>
  </si>
  <si>
    <t>Count</t>
  </si>
  <si>
    <t>10-14 year</t>
  </si>
  <si>
    <t>Ever been in school</t>
  </si>
  <si>
    <t>Dropout</t>
  </si>
  <si>
    <t>Never been to school</t>
  </si>
  <si>
    <t>15-19 year</t>
  </si>
  <si>
    <t>Caste</t>
  </si>
  <si>
    <t>Muslim</t>
  </si>
  <si>
    <t>Non-Muslim</t>
  </si>
  <si>
    <t>Age group</t>
  </si>
  <si>
    <t>Pearson Chi-Square Tests</t>
  </si>
  <si>
    <t>Chi-square</t>
  </si>
  <si>
    <t>df</t>
  </si>
  <si>
    <t>Sig.</t>
  </si>
  <si>
    <t>Results are based on nonempty rows and columns in each innermost subtable.</t>
  </si>
  <si>
    <t>*. The Chi-square statistic is significant at the .05 level.</t>
  </si>
  <si>
    <r>
      <t>.002</t>
    </r>
    <r>
      <rPr>
        <vertAlign val="superscript"/>
        <sz val="10"/>
        <rFont val="Arial"/>
        <family val="2"/>
      </rPr>
      <t>*</t>
    </r>
  </si>
  <si>
    <t>Nepali Learner</t>
  </si>
  <si>
    <t>English_Learner</t>
  </si>
  <si>
    <t>Math Learner</t>
  </si>
  <si>
    <t>Have you ever been school (10-14)</t>
  </si>
  <si>
    <t>Have you ever been school (15-19)</t>
  </si>
  <si>
    <t>Significant</t>
  </si>
  <si>
    <t>Not significant</t>
  </si>
  <si>
    <r>
      <t>.799</t>
    </r>
    <r>
      <rPr>
        <vertAlign val="superscript"/>
        <sz val="10"/>
        <color indexed="60"/>
        <rFont val="Arial"/>
        <family val="2"/>
      </rPr>
      <t>a</t>
    </r>
  </si>
  <si>
    <t>English Learner</t>
  </si>
  <si>
    <t>Math learner</t>
  </si>
  <si>
    <t>Column N %</t>
  </si>
  <si>
    <t>Nepali learner</t>
  </si>
  <si>
    <t>N</t>
  </si>
  <si>
    <t>%</t>
  </si>
  <si>
    <t>Status of learning</t>
  </si>
  <si>
    <t>Frequency</t>
  </si>
  <si>
    <t>Percent</t>
  </si>
  <si>
    <t>Baragadhi RM</t>
  </si>
  <si>
    <t>Karaiyamai M</t>
  </si>
  <si>
    <t>Madhanarayan M</t>
  </si>
  <si>
    <t>Rajpur M</t>
  </si>
  <si>
    <t>Bara</t>
  </si>
  <si>
    <t>Rautahat</t>
  </si>
  <si>
    <t>District</t>
  </si>
  <si>
    <t xml:space="preserve"> Municipality</t>
  </si>
  <si>
    <t>Yes, but dropped out</t>
  </si>
  <si>
    <t>Yes, but irregular</t>
  </si>
  <si>
    <t>No</t>
  </si>
  <si>
    <t>Have you ever been to school?</t>
  </si>
  <si>
    <t>Total number</t>
  </si>
  <si>
    <t>Sample breakdown by age (in percentage)</t>
  </si>
  <si>
    <t>Ages</t>
  </si>
  <si>
    <t>10.00</t>
  </si>
  <si>
    <t>11.00</t>
  </si>
  <si>
    <t>12.00</t>
  </si>
  <si>
    <t>13.00</t>
  </si>
  <si>
    <t>14.00</t>
  </si>
  <si>
    <t>15.00</t>
  </si>
  <si>
    <t>16.00</t>
  </si>
  <si>
    <t>17.00</t>
  </si>
  <si>
    <t>18.00</t>
  </si>
  <si>
    <t>19.00</t>
  </si>
  <si>
    <t xml:space="preserve">Sample breakdown by disability </t>
  </si>
  <si>
    <t>Domain of difficulty</t>
  </si>
  <si>
    <t xml:space="preserve"> (%)</t>
  </si>
  <si>
    <t>n</t>
  </si>
  <si>
    <t xml:space="preserve">A lot of difficulty </t>
  </si>
  <si>
    <t>Cannot do at all</t>
  </si>
  <si>
    <t>Some Difficulty</t>
  </si>
  <si>
    <t xml:space="preserve">No Difficulty at all </t>
  </si>
  <si>
    <t xml:space="preserve">A lot of difficulty  </t>
  </si>
  <si>
    <t>Total N</t>
  </si>
  <si>
    <t>Seeing</t>
  </si>
  <si>
    <t>Hearing</t>
  </si>
  <si>
    <t>Walking</t>
  </si>
  <si>
    <t>Self-care</t>
  </si>
  <si>
    <t>Communication</t>
  </si>
  <si>
    <t>Learning</t>
  </si>
  <si>
    <t>Remembering</t>
  </si>
  <si>
    <t>Concentrating</t>
  </si>
  <si>
    <t>Accepting Change</t>
  </si>
  <si>
    <t>Controlling Behaviour</t>
  </si>
  <si>
    <t>Making Friends</t>
  </si>
  <si>
    <t>Daily</t>
  </si>
  <si>
    <t>Weekly</t>
  </si>
  <si>
    <t>Monthly</t>
  </si>
  <si>
    <t>A few times</t>
  </si>
  <si>
    <t xml:space="preserve">Never </t>
  </si>
  <si>
    <t>Anxiety</t>
  </si>
  <si>
    <t>Depression</t>
  </si>
  <si>
    <t>Distribution of sample size across groups</t>
  </si>
  <si>
    <t>Age group of girls</t>
  </si>
  <si>
    <t>Muslim/Non Muslim</t>
  </si>
  <si>
    <t>Non Muslim</t>
  </si>
  <si>
    <t xml:space="preserve">Ethnicity </t>
  </si>
  <si>
    <t>Number</t>
  </si>
  <si>
    <t>Terai/Madheshi Dalit</t>
  </si>
  <si>
    <t>Terai/Madheshi Janajati</t>
  </si>
  <si>
    <t>Terai/Madheshi others</t>
  </si>
  <si>
    <t>Terai/Madheshi Brahmin or Chhetri</t>
  </si>
  <si>
    <t>10-14 year (n=258)</t>
  </si>
  <si>
    <t>15-19 year (n=142)</t>
  </si>
  <si>
    <t>Total %</t>
  </si>
  <si>
    <t>What is your caste/ethnicity?</t>
  </si>
  <si>
    <t>Ethnicity</t>
  </si>
  <si>
    <t>Agriculture</t>
  </si>
  <si>
    <t>Livestock rearing</t>
  </si>
  <si>
    <t>Job/Services</t>
  </si>
  <si>
    <t>Wage Labor</t>
  </si>
  <si>
    <t>Foreign employment</t>
  </si>
  <si>
    <t xml:space="preserve">Total number </t>
  </si>
  <si>
    <t>Source: = HH survey</t>
  </si>
  <si>
    <t xml:space="preserve"> What is the major source of income for the family?</t>
  </si>
  <si>
    <t>Muslim (n=134)</t>
  </si>
  <si>
    <t>Non Muslim (n=266)</t>
  </si>
  <si>
    <t>Column Response % (Base: Count)</t>
  </si>
  <si>
    <t>What is the major source of income for the family?</t>
  </si>
  <si>
    <r>
      <t>.009</t>
    </r>
    <r>
      <rPr>
        <vertAlign val="superscript"/>
        <sz val="10"/>
        <rFont val="Arial"/>
        <family val="2"/>
      </rPr>
      <t>*</t>
    </r>
  </si>
  <si>
    <r>
      <t>.000</t>
    </r>
    <r>
      <rPr>
        <vertAlign val="superscript"/>
        <sz val="10"/>
        <rFont val="Arial"/>
        <family val="2"/>
      </rPr>
      <t>*</t>
    </r>
  </si>
  <si>
    <t>Singnificant</t>
  </si>
  <si>
    <t>Language</t>
  </si>
  <si>
    <t>Bhojpuri</t>
  </si>
  <si>
    <t>Bajika</t>
  </si>
  <si>
    <t>HH survey</t>
  </si>
  <si>
    <t>What is the main language girl speaks at home?</t>
  </si>
  <si>
    <r>
      <t>.004</t>
    </r>
    <r>
      <rPr>
        <vertAlign val="superscript"/>
        <sz val="10"/>
        <rFont val="Arial"/>
        <family val="2"/>
      </rPr>
      <t>*</t>
    </r>
  </si>
  <si>
    <t xml:space="preserve">Household characteristics </t>
  </si>
  <si>
    <t>Characteristics</t>
  </si>
  <si>
    <t>Category</t>
  </si>
  <si>
    <t>Household Characteristics</t>
  </si>
  <si>
    <t>Girls with children</t>
  </si>
  <si>
    <t>Head of household has no/ limited education</t>
  </si>
  <si>
    <t>Households having 5 or more than 5 members</t>
  </si>
  <si>
    <t>Yes</t>
  </si>
  <si>
    <t>HH head education</t>
  </si>
  <si>
    <t>HH head having higher education/Literate</t>
  </si>
  <si>
    <t>Family member 5 or more</t>
  </si>
  <si>
    <t>Family member less than 5</t>
  </si>
  <si>
    <r>
      <t>.049</t>
    </r>
    <r>
      <rPr>
        <vertAlign val="superscript"/>
        <sz val="10"/>
        <rFont val="Arial"/>
        <family val="2"/>
      </rPr>
      <t>*</t>
    </r>
  </si>
  <si>
    <t>Poverty</t>
  </si>
  <si>
    <t xml:space="preserve">Poverty Characteristics </t>
  </si>
  <si>
    <t>Household not having land for themselves</t>
  </si>
  <si>
    <t>Roof made by mud/thatch/plastics</t>
  </si>
  <si>
    <t>Unable to meet basic needs</t>
  </si>
  <si>
    <t>Gone hungry to sleep many days in the past year</t>
  </si>
  <si>
    <t>Poor_HH_defined_cash_income</t>
  </si>
  <si>
    <t>Source: HHs Survey | n = 400</t>
  </si>
  <si>
    <t>Unable to meet basic need</t>
  </si>
  <si>
    <t>Poor</t>
  </si>
  <si>
    <r>
      <t>.001</t>
    </r>
    <r>
      <rPr>
        <vertAlign val="superscript"/>
        <sz val="10"/>
        <rFont val="Arial"/>
        <family val="2"/>
      </rPr>
      <t>*</t>
    </r>
  </si>
  <si>
    <t xml:space="preserve">Summary of characteristics and subgroup </t>
  </si>
  <si>
    <t>Characteristic subgroup</t>
  </si>
  <si>
    <t>Percentage</t>
  </si>
  <si>
    <t xml:space="preserve"> girls aged 10-14 </t>
  </si>
  <si>
    <t xml:space="preserve">girls aged 15-19 </t>
  </si>
  <si>
    <t>Muslim girls</t>
  </si>
  <si>
    <t>Dropped out</t>
  </si>
  <si>
    <t>Married but waiting for Gauna</t>
  </si>
  <si>
    <t xml:space="preserve"> girls with children</t>
  </si>
  <si>
    <t>girls whose primary language is not Nepali</t>
  </si>
  <si>
    <t>Household whose primary source of income is labour work</t>
  </si>
  <si>
    <t>Household head with no education level</t>
  </si>
  <si>
    <t>Souce : HH and girls survey । n=400</t>
  </si>
  <si>
    <t xml:space="preserve">Poor household as barrier for different age groups and Caste </t>
  </si>
  <si>
    <t>Barriers</t>
  </si>
  <si>
    <t>Poor Househols</t>
  </si>
  <si>
    <t>Poor household</t>
  </si>
  <si>
    <t xml:space="preserve">Restriction in mobility </t>
  </si>
  <si>
    <t>Fairly unsafe or very unsafe to travel to school</t>
  </si>
  <si>
    <t>LP2a Doesn’t get support to join school/formal</t>
  </si>
  <si>
    <t>LP4a_Doesn’t get support to participate in training</t>
  </si>
  <si>
    <t>LP5a Doesn’t get support to initiate business</t>
  </si>
  <si>
    <t xml:space="preserve">Household chores </t>
  </si>
  <si>
    <t>Has to perform household chores most of the day</t>
  </si>
  <si>
    <t>HH_Chore</t>
  </si>
  <si>
    <r>
      <t>.011</t>
    </r>
    <r>
      <rPr>
        <vertAlign val="superscript"/>
        <sz val="10"/>
        <rFont val="Arial"/>
        <family val="2"/>
      </rPr>
      <t>*</t>
    </r>
  </si>
  <si>
    <t>Signifincat</t>
  </si>
  <si>
    <t xml:space="preserve">Key barriers to education by characteristic subgroups for household chores </t>
  </si>
  <si>
    <t>Girls spent most of their time in HH chores</t>
  </si>
  <si>
    <t>Not gone to sleep hungry</t>
  </si>
  <si>
    <t>Able to meet basic need</t>
  </si>
  <si>
    <t>Spending few hours, a day in HH chores</t>
  </si>
  <si>
    <t>Roof made by other</t>
  </si>
  <si>
    <t>Not Poor</t>
  </si>
  <si>
    <t>Have some land</t>
  </si>
  <si>
    <r>
      <t>.012</t>
    </r>
    <r>
      <rPr>
        <vertAlign val="superscript"/>
        <sz val="10"/>
        <rFont val="Arial"/>
        <family val="2"/>
      </rPr>
      <t>*</t>
    </r>
  </si>
  <si>
    <r>
      <t>.013</t>
    </r>
    <r>
      <rPr>
        <vertAlign val="superscript"/>
        <sz val="10"/>
        <rFont val="Arial"/>
        <family val="2"/>
      </rPr>
      <t>*</t>
    </r>
  </si>
  <si>
    <r>
      <t>.006</t>
    </r>
    <r>
      <rPr>
        <vertAlign val="superscript"/>
        <sz val="10"/>
        <rFont val="Arial"/>
        <family val="2"/>
      </rPr>
      <t>*</t>
    </r>
  </si>
  <si>
    <t>Not</t>
  </si>
  <si>
    <t>Sig</t>
  </si>
  <si>
    <t xml:space="preserve">Poor household </t>
  </si>
  <si>
    <t>Key barriers to education by characteristic subgroup for poor household</t>
  </si>
  <si>
    <t>Poor HH</t>
  </si>
  <si>
    <t xml:space="preserve">Not Poor </t>
  </si>
  <si>
    <t>Disability Sub group</t>
  </si>
  <si>
    <t>Remembaring</t>
  </si>
  <si>
    <t>Self caring</t>
  </si>
  <si>
    <t>Nepali_Learner %</t>
  </si>
  <si>
    <t xml:space="preserve">Time spent on household chores and learning </t>
  </si>
  <si>
    <t>N=400</t>
  </si>
  <si>
    <t>Has to perform household chores most of the day (n=114)</t>
  </si>
  <si>
    <t>Spending few hours, a day in HH chores (n=284)</t>
  </si>
  <si>
    <r>
      <t>.327</t>
    </r>
    <r>
      <rPr>
        <vertAlign val="superscript"/>
        <sz val="10"/>
        <rFont val="Arial"/>
        <family val="2"/>
      </rPr>
      <t>a</t>
    </r>
  </si>
  <si>
    <r>
      <t>.926</t>
    </r>
    <r>
      <rPr>
        <vertAlign val="superscript"/>
        <sz val="10"/>
        <rFont val="Arial"/>
        <family val="2"/>
      </rPr>
      <t>a</t>
    </r>
  </si>
  <si>
    <t>Not sig</t>
  </si>
  <si>
    <t xml:space="preserve">Household types and learning </t>
  </si>
  <si>
    <t>Unable to meet basic need (n=90)</t>
  </si>
  <si>
    <t>Able to meet basic need (n=310)</t>
  </si>
  <si>
    <t xml:space="preserve">Total </t>
  </si>
  <si>
    <r>
      <t>.027</t>
    </r>
    <r>
      <rPr>
        <vertAlign val="superscript"/>
        <sz val="10"/>
        <rFont val="Arial"/>
        <family val="2"/>
      </rPr>
      <t>*</t>
    </r>
  </si>
  <si>
    <r>
      <t>.186</t>
    </r>
    <r>
      <rPr>
        <vertAlign val="superscript"/>
        <sz val="10"/>
        <rFont val="Arial"/>
        <family val="2"/>
      </rPr>
      <t>b,c</t>
    </r>
  </si>
  <si>
    <r>
      <t>.198</t>
    </r>
    <r>
      <rPr>
        <vertAlign val="superscript"/>
        <sz val="10"/>
        <rFont val="Arial"/>
        <family val="2"/>
      </rPr>
      <t>b</t>
    </r>
  </si>
  <si>
    <t xml:space="preserve">Status of girls </t>
  </si>
  <si>
    <t>Currently employed</t>
  </si>
  <si>
    <t>Total (n=400)</t>
  </si>
  <si>
    <t>Safety_Issue</t>
  </si>
  <si>
    <t>Nepali_Learner (column %)</t>
  </si>
  <si>
    <r>
      <t>.249</t>
    </r>
    <r>
      <rPr>
        <vertAlign val="superscript"/>
        <sz val="10"/>
        <rFont val="Arial"/>
        <family val="2"/>
      </rPr>
      <t>a</t>
    </r>
  </si>
  <si>
    <r>
      <t>.004</t>
    </r>
    <r>
      <rPr>
        <vertAlign val="superscript"/>
        <sz val="10"/>
        <rFont val="Arial"/>
        <family val="2"/>
      </rPr>
      <t>a,*</t>
    </r>
  </si>
  <si>
    <r>
      <t>.141</t>
    </r>
    <r>
      <rPr>
        <vertAlign val="superscript"/>
        <sz val="10"/>
        <rFont val="Arial"/>
        <family val="2"/>
      </rPr>
      <t>a</t>
    </r>
  </si>
  <si>
    <r>
      <t>.082</t>
    </r>
    <r>
      <rPr>
        <vertAlign val="superscript"/>
        <sz val="10"/>
        <rFont val="Arial"/>
        <family val="2"/>
      </rPr>
      <t>a</t>
    </r>
  </si>
  <si>
    <r>
      <t>.404</t>
    </r>
    <r>
      <rPr>
        <vertAlign val="superscript"/>
        <sz val="10"/>
        <rFont val="Arial"/>
        <family val="2"/>
      </rPr>
      <t>a,c</t>
    </r>
  </si>
  <si>
    <t>English Learner (Column %)</t>
  </si>
  <si>
    <r>
      <t>.243</t>
    </r>
    <r>
      <rPr>
        <vertAlign val="superscript"/>
        <sz val="10"/>
        <rFont val="Arial"/>
        <family val="2"/>
      </rPr>
      <t>a,b</t>
    </r>
  </si>
  <si>
    <r>
      <t>.283</t>
    </r>
    <r>
      <rPr>
        <vertAlign val="superscript"/>
        <sz val="10"/>
        <rFont val="Arial"/>
        <family val="2"/>
      </rPr>
      <t>a,b</t>
    </r>
  </si>
  <si>
    <r>
      <t>.049</t>
    </r>
    <r>
      <rPr>
        <vertAlign val="superscript"/>
        <sz val="10"/>
        <rFont val="Arial"/>
        <family val="2"/>
      </rPr>
      <t>a,b,*</t>
    </r>
  </si>
  <si>
    <r>
      <t>.115</t>
    </r>
    <r>
      <rPr>
        <vertAlign val="superscript"/>
        <sz val="10"/>
        <rFont val="Arial"/>
        <family val="2"/>
      </rPr>
      <t>a</t>
    </r>
  </si>
  <si>
    <r>
      <t>.104</t>
    </r>
    <r>
      <rPr>
        <vertAlign val="superscript"/>
        <sz val="10"/>
        <rFont val="Arial"/>
        <family val="2"/>
      </rPr>
      <t>a,b</t>
    </r>
  </si>
  <si>
    <r>
      <t>.186</t>
    </r>
    <r>
      <rPr>
        <vertAlign val="superscript"/>
        <sz val="10"/>
        <rFont val="Arial"/>
        <family val="2"/>
      </rPr>
      <t>a,b</t>
    </r>
  </si>
  <si>
    <r>
      <t>.462</t>
    </r>
    <r>
      <rPr>
        <vertAlign val="superscript"/>
        <sz val="10"/>
        <rFont val="Arial"/>
        <family val="2"/>
      </rPr>
      <t>a,b</t>
    </r>
  </si>
  <si>
    <r>
      <t>.042</t>
    </r>
    <r>
      <rPr>
        <vertAlign val="superscript"/>
        <sz val="10"/>
        <rFont val="Arial"/>
        <family val="2"/>
      </rPr>
      <t>a,*</t>
    </r>
  </si>
  <si>
    <r>
      <t>.103</t>
    </r>
    <r>
      <rPr>
        <vertAlign val="superscript"/>
        <sz val="10"/>
        <rFont val="Arial"/>
        <family val="2"/>
      </rPr>
      <t>a,b</t>
    </r>
  </si>
  <si>
    <t>Math learner (column %)</t>
  </si>
  <si>
    <r>
      <t>.001</t>
    </r>
    <r>
      <rPr>
        <vertAlign val="superscript"/>
        <sz val="10"/>
        <rFont val="Arial"/>
        <family val="2"/>
      </rPr>
      <t>*,b,c</t>
    </r>
  </si>
  <si>
    <r>
      <t>.019</t>
    </r>
    <r>
      <rPr>
        <vertAlign val="superscript"/>
        <sz val="10"/>
        <rFont val="Arial"/>
        <family val="2"/>
      </rPr>
      <t>*,b,c</t>
    </r>
  </si>
  <si>
    <r>
      <t>.703</t>
    </r>
    <r>
      <rPr>
        <vertAlign val="superscript"/>
        <sz val="10"/>
        <rFont val="Arial"/>
        <family val="2"/>
      </rPr>
      <t>b,c</t>
    </r>
  </si>
  <si>
    <r>
      <t>.328</t>
    </r>
    <r>
      <rPr>
        <vertAlign val="superscript"/>
        <sz val="10"/>
        <rFont val="Arial"/>
        <family val="2"/>
      </rPr>
      <t>b</t>
    </r>
  </si>
  <si>
    <r>
      <t>.607</t>
    </r>
    <r>
      <rPr>
        <vertAlign val="superscript"/>
        <sz val="10"/>
        <rFont val="Arial"/>
        <family val="2"/>
      </rPr>
      <t>b,c</t>
    </r>
  </si>
  <si>
    <r>
      <t>.783</t>
    </r>
    <r>
      <rPr>
        <vertAlign val="superscript"/>
        <sz val="10"/>
        <rFont val="Arial"/>
        <family val="2"/>
      </rPr>
      <t>b</t>
    </r>
  </si>
  <si>
    <r>
      <t>.022</t>
    </r>
    <r>
      <rPr>
        <vertAlign val="superscript"/>
        <sz val="10"/>
        <rFont val="Arial"/>
        <family val="2"/>
      </rPr>
      <t>*,b</t>
    </r>
  </si>
  <si>
    <r>
      <t>.137</t>
    </r>
    <r>
      <rPr>
        <vertAlign val="superscript"/>
        <sz val="10"/>
        <rFont val="Arial"/>
        <family val="2"/>
      </rPr>
      <t>b,c</t>
    </r>
  </si>
  <si>
    <r>
      <t>.926</t>
    </r>
    <r>
      <rPr>
        <vertAlign val="superscript"/>
        <sz val="10"/>
        <rFont val="Arial"/>
        <family val="2"/>
      </rPr>
      <t>b</t>
    </r>
  </si>
  <si>
    <t>Non Learner (n=136)</t>
  </si>
  <si>
    <t>Emergent (215)</t>
  </si>
  <si>
    <t>Established (26)</t>
  </si>
  <si>
    <t>Proficient  (23)</t>
  </si>
  <si>
    <t>Non Learner (223)</t>
  </si>
  <si>
    <t>Emergent (167)</t>
  </si>
  <si>
    <t>Established Learner (4)</t>
  </si>
  <si>
    <t>Proficient (6)  </t>
  </si>
  <si>
    <t>Total (400)</t>
  </si>
  <si>
    <t>Non Learner (78)</t>
  </si>
  <si>
    <t>Math_Learner</t>
  </si>
  <si>
    <t>Emergent (294)</t>
  </si>
  <si>
    <t>Established Learner (22)</t>
  </si>
  <si>
    <r>
      <t>.050</t>
    </r>
    <r>
      <rPr>
        <vertAlign val="superscript"/>
        <sz val="10"/>
        <color indexed="60"/>
        <rFont val="Arial"/>
        <family val="2"/>
      </rPr>
      <t>*,b</t>
    </r>
  </si>
  <si>
    <r>
      <t>.421</t>
    </r>
    <r>
      <rPr>
        <vertAlign val="superscript"/>
        <sz val="10"/>
        <color indexed="60"/>
        <rFont val="Arial"/>
        <family val="2"/>
      </rPr>
      <t>a,b</t>
    </r>
  </si>
  <si>
    <r>
      <t>.693</t>
    </r>
    <r>
      <rPr>
        <vertAlign val="superscript"/>
        <sz val="10"/>
        <color indexed="60"/>
        <rFont val="Arial"/>
        <family val="2"/>
      </rPr>
      <t>a</t>
    </r>
  </si>
  <si>
    <t>Have any problem related to functioning (n=75)</t>
  </si>
  <si>
    <t>Not Sig</t>
  </si>
  <si>
    <t>Not SIg</t>
  </si>
  <si>
    <t>More members in the household</t>
  </si>
  <si>
    <t>Equal and more than 5 members in the household</t>
  </si>
  <si>
    <t>less than 5 members in the household</t>
  </si>
  <si>
    <t>Girls without children</t>
  </si>
  <si>
    <t>Family illiteracy</t>
  </si>
  <si>
    <t>HH head illiterate</t>
  </si>
  <si>
    <t>HH head literate</t>
  </si>
  <si>
    <t>No land ownership</t>
  </si>
  <si>
    <t xml:space="preserve">HH does not own land </t>
  </si>
  <si>
    <t>HH owns land</t>
  </si>
  <si>
    <t>House made up of hay</t>
  </si>
  <si>
    <t>Roof made of others</t>
  </si>
  <si>
    <t xml:space="preserve">Gone to bed without food </t>
  </si>
  <si>
    <t>Gone to sleep hungry</t>
  </si>
  <si>
    <t xml:space="preserve">Unable to meet basic need </t>
  </si>
  <si>
    <t>Fairly unsafe or very unsafe to travel to school (n=17)</t>
  </si>
  <si>
    <r>
      <t>.850</t>
    </r>
    <r>
      <rPr>
        <vertAlign val="superscript"/>
        <sz val="10"/>
        <rFont val="Arial"/>
        <family val="2"/>
      </rPr>
      <t>a</t>
    </r>
  </si>
  <si>
    <r>
      <t>.983</t>
    </r>
    <r>
      <rPr>
        <vertAlign val="superscript"/>
        <sz val="10"/>
        <rFont val="Arial"/>
        <family val="2"/>
      </rPr>
      <t>a</t>
    </r>
  </si>
  <si>
    <r>
      <t>.949</t>
    </r>
    <r>
      <rPr>
        <vertAlign val="superscript"/>
        <sz val="10"/>
        <rFont val="Arial"/>
        <family val="2"/>
      </rPr>
      <t>a</t>
    </r>
  </si>
  <si>
    <r>
      <t>.723</t>
    </r>
    <r>
      <rPr>
        <vertAlign val="superscript"/>
        <sz val="10"/>
        <rFont val="Arial"/>
        <family val="2"/>
      </rPr>
      <t>a</t>
    </r>
  </si>
  <si>
    <r>
      <t>.094</t>
    </r>
    <r>
      <rPr>
        <vertAlign val="superscript"/>
        <sz val="10"/>
        <rFont val="Arial"/>
        <family val="2"/>
      </rPr>
      <t>a</t>
    </r>
  </si>
  <si>
    <r>
      <t>.804</t>
    </r>
    <r>
      <rPr>
        <vertAlign val="superscript"/>
        <sz val="10"/>
        <rFont val="Arial"/>
        <family val="2"/>
      </rPr>
      <t>a</t>
    </r>
  </si>
  <si>
    <t>Q402 What were you doing at this time last year?</t>
  </si>
  <si>
    <t>Going to School</t>
  </si>
  <si>
    <t>Staying at home</t>
  </si>
  <si>
    <t>Engaged in employment</t>
  </si>
  <si>
    <t>Engaged in training</t>
  </si>
  <si>
    <t>Going to Madarsa</t>
  </si>
  <si>
    <t>Looking after new born</t>
  </si>
  <si>
    <t>Going to CLC</t>
  </si>
  <si>
    <t>Q401 What are you doing at the current time ?</t>
  </si>
  <si>
    <t>Sub-group analysis of transition outcome</t>
  </si>
  <si>
    <t>Source of household income</t>
  </si>
  <si>
    <t>Business</t>
  </si>
  <si>
    <t>Household characteristics</t>
  </si>
  <si>
    <t>Roof made of hay</t>
  </si>
  <si>
    <t xml:space="preserve">HH having no cash income </t>
  </si>
  <si>
    <t>Never been to school (n=205)</t>
  </si>
  <si>
    <t>Dropped out (n=195)</t>
  </si>
  <si>
    <t>Foreign employment/Remittance</t>
  </si>
  <si>
    <t>Has there been cases of Gauna or marriage of any girls from your household before she turned 20 yrs?</t>
  </si>
  <si>
    <t>Has there been cases of Gauna or marriage of girls younger than 20 yrs in the community in the last one year?</t>
  </si>
  <si>
    <t>Don't know</t>
  </si>
  <si>
    <t xml:space="preserve">Characteristic subgroups and barriers of sample </t>
  </si>
  <si>
    <t>for portfolio level aggregation and analysis</t>
  </si>
  <si>
    <t>Characteristic/Barrier</t>
  </si>
  <si>
    <t>Proportion of baseline sample (%)</t>
  </si>
  <si>
    <t>Single orphans </t>
  </si>
  <si>
    <t> N/A</t>
  </si>
  <si>
    <t>Double orphans</t>
  </si>
  <si>
    <t>Living without both parents </t>
  </si>
  <si>
    <t>Living in female headed household</t>
  </si>
  <si>
    <t>Married</t>
  </si>
  <si>
    <t xml:space="preserve">Married but waiting for Gauna </t>
  </si>
  <si>
    <t>Difficult to afford for girl to go to school</t>
  </si>
  <si>
    <t>Household doesn't own land for themselves</t>
  </si>
  <si>
    <t>Material of the roof (hay)</t>
  </si>
  <si>
    <t>Household unable to meet basic needs</t>
  </si>
  <si>
    <t>Gone to sleep hungry for many days in past year</t>
  </si>
  <si>
    <t>Language different from mother tongue</t>
  </si>
  <si>
    <t>Girl doesn’t speak LoI</t>
  </si>
  <si>
    <t>NA</t>
  </si>
  <si>
    <t>HoH has no education </t>
  </si>
  <si>
    <t>Primary caregiver has no education</t>
  </si>
  <si>
    <t>Didn’t get support to stay in education and do well (%)</t>
  </si>
  <si>
    <r>
      <t>Sufficient time to study: </t>
    </r>
    <r>
      <rPr>
        <sz val="11"/>
        <color rgb="FF000000"/>
        <rFont val="Times New Roman"/>
        <family val="1"/>
      </rPr>
      <t>High chore burden (Permormed HH chores the whole day %)</t>
    </r>
  </si>
  <si>
    <t xml:space="preserve">girls aged 10-14 </t>
  </si>
  <si>
    <t>Mother under 18 (n=64)</t>
  </si>
  <si>
    <t>Mother under 16 </t>
  </si>
  <si>
    <t>Finacial_Knowledge</t>
  </si>
  <si>
    <t>More than 70 %</t>
  </si>
  <si>
    <t>51-70%</t>
  </si>
  <si>
    <t>Upto 50%</t>
  </si>
  <si>
    <t>Financial Practice</t>
  </si>
  <si>
    <t>Financial Attitude</t>
  </si>
  <si>
    <t>FP_Knowledge</t>
  </si>
  <si>
    <t>FP_Practice</t>
  </si>
  <si>
    <t>FP_Atitude</t>
  </si>
  <si>
    <t>Self Efficacy Index</t>
  </si>
  <si>
    <t>Total (N=400)</t>
  </si>
  <si>
    <t>Parental Attitude</t>
  </si>
  <si>
    <t>Patental Attitude</t>
  </si>
  <si>
    <t>Positive Attitude(above 70%)</t>
  </si>
  <si>
    <t>Neutral (51-70%)</t>
  </si>
  <si>
    <t>Negetive Attitude (upto 50%)</t>
  </si>
  <si>
    <t>Unsupportive Parrents</t>
  </si>
  <si>
    <t>Highly unsportive (.&gt;70)</t>
  </si>
  <si>
    <t>Moderate unsupportive(.5 to .7)</t>
  </si>
  <si>
    <t>Least unsupportive(&gt;.5)</t>
  </si>
  <si>
    <r>
      <t>.210</t>
    </r>
    <r>
      <rPr>
        <vertAlign val="superscript"/>
        <sz val="10"/>
        <rFont val="Arial"/>
        <family val="2"/>
      </rPr>
      <t>a</t>
    </r>
  </si>
  <si>
    <r>
      <t>.313</t>
    </r>
    <r>
      <rPr>
        <vertAlign val="superscript"/>
        <sz val="10"/>
        <rFont val="Arial"/>
        <family val="2"/>
      </rPr>
      <t>a</t>
    </r>
  </si>
  <si>
    <t>Highly unsportive (.&gt;70) (n=8)</t>
  </si>
  <si>
    <t>Moderate unsupportive(.5 to .7) (n=4)</t>
  </si>
  <si>
    <t>Least unsupportive(&gt;.5) (n=388)</t>
  </si>
  <si>
    <t>Not poor (n=225)</t>
  </si>
  <si>
    <t>Poor (n=175)</t>
  </si>
  <si>
    <t>Spending few hours, a day in HH chores (n=286)</t>
  </si>
  <si>
    <t>Life Skills</t>
  </si>
  <si>
    <r>
      <t>.203</t>
    </r>
    <r>
      <rPr>
        <vertAlign val="superscript"/>
        <sz val="10"/>
        <rFont val="Arial"/>
        <family val="2"/>
      </rPr>
      <t>a,b</t>
    </r>
  </si>
  <si>
    <r>
      <t>.303</t>
    </r>
    <r>
      <rPr>
        <vertAlign val="superscript"/>
        <sz val="10"/>
        <rFont val="Arial"/>
        <family val="2"/>
      </rPr>
      <t>a</t>
    </r>
  </si>
  <si>
    <r>
      <t>.471</t>
    </r>
    <r>
      <rPr>
        <vertAlign val="superscript"/>
        <sz val="10"/>
        <rFont val="Arial"/>
        <family val="2"/>
      </rPr>
      <t>a</t>
    </r>
  </si>
  <si>
    <r>
      <t>.867</t>
    </r>
    <r>
      <rPr>
        <vertAlign val="superscript"/>
        <sz val="10"/>
        <rFont val="Arial"/>
        <family val="2"/>
      </rPr>
      <t>a,b</t>
    </r>
  </si>
  <si>
    <r>
      <t>.966</t>
    </r>
    <r>
      <rPr>
        <vertAlign val="superscript"/>
        <sz val="10"/>
        <rFont val="Arial"/>
        <family val="2"/>
      </rPr>
      <t>a</t>
    </r>
  </si>
  <si>
    <r>
      <t>.284</t>
    </r>
    <r>
      <rPr>
        <vertAlign val="superscript"/>
        <sz val="10"/>
        <rFont val="Arial"/>
        <family val="2"/>
      </rPr>
      <t>a</t>
    </r>
  </si>
  <si>
    <r>
      <t>.511</t>
    </r>
    <r>
      <rPr>
        <vertAlign val="superscript"/>
        <sz val="10"/>
        <rFont val="Arial"/>
        <family val="2"/>
      </rPr>
      <t>a,b</t>
    </r>
  </si>
  <si>
    <r>
      <t>.001</t>
    </r>
    <r>
      <rPr>
        <vertAlign val="superscript"/>
        <sz val="10"/>
        <rFont val="Arial"/>
        <family val="2"/>
      </rPr>
      <t>a,b,*</t>
    </r>
  </si>
  <si>
    <r>
      <t>.196</t>
    </r>
    <r>
      <rPr>
        <vertAlign val="superscript"/>
        <sz val="10"/>
        <rFont val="Arial"/>
        <family val="2"/>
      </rPr>
      <t>a</t>
    </r>
  </si>
  <si>
    <r>
      <t>.529</t>
    </r>
    <r>
      <rPr>
        <vertAlign val="superscript"/>
        <sz val="10"/>
        <rFont val="Arial"/>
        <family val="2"/>
      </rPr>
      <t>a</t>
    </r>
  </si>
  <si>
    <r>
      <t>.842</t>
    </r>
    <r>
      <rPr>
        <vertAlign val="superscript"/>
        <sz val="10"/>
        <rFont val="Arial"/>
        <family val="2"/>
      </rPr>
      <t>a,b</t>
    </r>
  </si>
  <si>
    <r>
      <t>.031</t>
    </r>
    <r>
      <rPr>
        <vertAlign val="superscript"/>
        <sz val="10"/>
        <rFont val="Arial"/>
        <family val="2"/>
      </rPr>
      <t>a,*</t>
    </r>
  </si>
  <si>
    <r>
      <t>.227</t>
    </r>
    <r>
      <rPr>
        <vertAlign val="superscript"/>
        <sz val="10"/>
        <rFont val="Arial"/>
        <family val="2"/>
      </rPr>
      <t>a,b</t>
    </r>
  </si>
  <si>
    <r>
      <t>.023</t>
    </r>
    <r>
      <rPr>
        <vertAlign val="superscript"/>
        <sz val="10"/>
        <rFont val="Arial"/>
        <family val="2"/>
      </rPr>
      <t>*</t>
    </r>
  </si>
  <si>
    <r>
      <t>.159</t>
    </r>
    <r>
      <rPr>
        <vertAlign val="superscript"/>
        <sz val="10"/>
        <rFont val="Arial"/>
        <family val="2"/>
      </rPr>
      <t>a,b</t>
    </r>
  </si>
  <si>
    <t>Not Significant</t>
  </si>
  <si>
    <r>
      <t>.000</t>
    </r>
    <r>
      <rPr>
        <vertAlign val="superscript"/>
        <sz val="10"/>
        <rFont val="Arial"/>
        <family val="2"/>
      </rPr>
      <t>*,b</t>
    </r>
  </si>
  <si>
    <r>
      <t>.902</t>
    </r>
    <r>
      <rPr>
        <vertAlign val="superscript"/>
        <sz val="10"/>
        <rFont val="Arial"/>
        <family val="2"/>
      </rPr>
      <t>b</t>
    </r>
  </si>
  <si>
    <r>
      <t>.001</t>
    </r>
    <r>
      <rPr>
        <vertAlign val="superscript"/>
        <sz val="10"/>
        <rFont val="Arial"/>
        <family val="2"/>
      </rPr>
      <t>*,b</t>
    </r>
  </si>
  <si>
    <r>
      <t>.150</t>
    </r>
    <r>
      <rPr>
        <vertAlign val="superscript"/>
        <sz val="10"/>
        <rFont val="Arial"/>
        <family val="2"/>
      </rPr>
      <t>b</t>
    </r>
  </si>
  <si>
    <r>
      <t>.002</t>
    </r>
    <r>
      <rPr>
        <vertAlign val="superscript"/>
        <sz val="10"/>
        <rFont val="Arial"/>
        <family val="2"/>
      </rPr>
      <t>*,b</t>
    </r>
  </si>
  <si>
    <r>
      <t>.005</t>
    </r>
    <r>
      <rPr>
        <vertAlign val="superscript"/>
        <sz val="10"/>
        <rFont val="Arial"/>
        <family val="2"/>
      </rPr>
      <t>*</t>
    </r>
  </si>
  <si>
    <r>
      <t>.003</t>
    </r>
    <r>
      <rPr>
        <vertAlign val="superscript"/>
        <sz val="10"/>
        <rFont val="Arial"/>
        <family val="2"/>
      </rPr>
      <t>*</t>
    </r>
  </si>
  <si>
    <t>English_Learning</t>
  </si>
  <si>
    <t>Mathmatics learner</t>
  </si>
  <si>
    <t>English Learning</t>
  </si>
  <si>
    <t>Class</t>
  </si>
  <si>
    <t>1.00</t>
  </si>
  <si>
    <t>2.00</t>
  </si>
  <si>
    <t>3.00</t>
  </si>
  <si>
    <t>4.00</t>
  </si>
  <si>
    <t>Non Learner (n=43)</t>
  </si>
  <si>
    <t>Emergent (n=36)</t>
  </si>
  <si>
    <t>Established Learner (n=1)</t>
  </si>
  <si>
    <t>Proficient  (n=0)</t>
  </si>
  <si>
    <t>Total (n=80)</t>
  </si>
  <si>
    <t>Nepali_Learning</t>
  </si>
  <si>
    <t>Row N %</t>
  </si>
  <si>
    <t>Class (n=20 each class)</t>
  </si>
  <si>
    <t>Non Learner (n=61)</t>
  </si>
  <si>
    <t>Emergent (n=19)</t>
  </si>
  <si>
    <t>Established Learner (n=0)</t>
  </si>
  <si>
    <t>Proficient (n=0)</t>
  </si>
  <si>
    <t>Non Learner(n=38)</t>
  </si>
  <si>
    <t>Emergent(n=40)</t>
  </si>
  <si>
    <t>Established Learner (n=2)</t>
  </si>
  <si>
    <t>Total (n=8-)</t>
  </si>
  <si>
    <t>LP1 Doesn’t get support to join school/formal</t>
  </si>
  <si>
    <t>LP2Doesn’t get support to participate in training</t>
  </si>
  <si>
    <t>LP3 Doesn’t get support to initiate business</t>
  </si>
  <si>
    <t>Sentence level</t>
  </si>
  <si>
    <t>Story level</t>
  </si>
  <si>
    <t>Comprehension</t>
  </si>
  <si>
    <t>Word identification</t>
  </si>
  <si>
    <t>Leter identification</t>
  </si>
  <si>
    <t>Non learniner</t>
  </si>
  <si>
    <t>Nepali</t>
  </si>
  <si>
    <t>English</t>
  </si>
  <si>
    <t>Mathmatics</t>
  </si>
  <si>
    <t>3 digits</t>
  </si>
  <si>
    <t>Math subtraction</t>
  </si>
  <si>
    <t>Math division</t>
  </si>
  <si>
    <t>Math 2 digit</t>
  </si>
  <si>
    <t>Math 1 digit</t>
  </si>
  <si>
    <t>Non  learner</t>
  </si>
  <si>
    <t>Can't say</t>
  </si>
  <si>
    <t>Column Count % (Base: Responses)</t>
  </si>
  <si>
    <t>To bring the perpetrator to justice</t>
  </si>
  <si>
    <t>To encourage other girls to report too</t>
  </si>
  <si>
    <t>To raise awareness against gender-based violence</t>
  </si>
  <si>
    <t>To gather multiple supports for the victim</t>
  </si>
  <si>
    <t>Percentage based on total response 725</t>
  </si>
  <si>
    <t>Percentage based on total response 358</t>
  </si>
  <si>
    <t>Q1205_Why do you think should the cases of abuse/violence be reported?</t>
  </si>
  <si>
    <t>Q1204_Should any form of misconduct or violence be reported or not?</t>
  </si>
  <si>
    <t>Don't want to tell</t>
  </si>
  <si>
    <t>Q1201_Have you ever been abused/ faced violence/misconduct?</t>
  </si>
  <si>
    <t>Beating</t>
  </si>
  <si>
    <t>Untouchability</t>
  </si>
  <si>
    <t xml:space="preserve">Q1202_What form of abuse did you face? </t>
  </si>
  <si>
    <t>Q1203_Did you report it to anyone?</t>
  </si>
  <si>
    <t>Q1206_Why do you think the cases of abuse/violence should not be reported?</t>
  </si>
  <si>
    <t>It will bring shame to family</t>
  </si>
  <si>
    <t>It will raise question on the character of the girl</t>
  </si>
  <si>
    <t>Subject of judgment in the community</t>
  </si>
  <si>
    <t>Fear of being punished further</t>
  </si>
  <si>
    <t>Plea of the victims goes unheard</t>
  </si>
  <si>
    <t>Police</t>
  </si>
  <si>
    <t>Local government officials</t>
  </si>
  <si>
    <t>Parents</t>
  </si>
  <si>
    <t>Teachers</t>
  </si>
  <si>
    <t>CLC facilitators</t>
  </si>
  <si>
    <t>Change champions</t>
  </si>
  <si>
    <t>Project staff</t>
  </si>
  <si>
    <t>Toll free number of Aarambha</t>
  </si>
  <si>
    <t>Where do you think should cases of abuse and violence be reported? Rank in order of preference Rank1</t>
  </si>
  <si>
    <t>Where do you think should cases of abuse and violence be reported? Rank in order of preference Rank 2</t>
  </si>
  <si>
    <t>Where do you think should cases of abuse and violence be reported? Rank in order of preference Rank 3</t>
  </si>
  <si>
    <t>Have you heard about climate change?</t>
  </si>
  <si>
    <t>Q702:What do you think leads to climate change? (Multiple responses)</t>
  </si>
  <si>
    <t>Table Count % (Base: Responses)</t>
  </si>
  <si>
    <t>God's will</t>
  </si>
  <si>
    <t>Burning ( woods for cooking, burning waste/agricultral products)</t>
  </si>
  <si>
    <t>Building more concrete houses</t>
  </si>
  <si>
    <t>Use of plastics</t>
  </si>
  <si>
    <t>Clearing of forest areas</t>
  </si>
  <si>
    <t>Q703:What are the impacts of climate change? (multiple responses)</t>
  </si>
  <si>
    <t>Too hot or cold weather</t>
  </si>
  <si>
    <t>drought</t>
  </si>
  <si>
    <t>Reduced agricultural yields</t>
  </si>
  <si>
    <t>Disasters ( flood, erosion, fire)</t>
  </si>
  <si>
    <t>epidemics</t>
  </si>
  <si>
    <t>others ( specify)</t>
  </si>
  <si>
    <t>Q705: Did you face any major natural/human induced disaster in last five years?  Probe: earthquake, flooding, fire, landslide, lightning</t>
  </si>
  <si>
    <t>Q704:What can be done to reduce the impact of climate change?(multiple responses)</t>
  </si>
  <si>
    <t>Worship more to please God</t>
  </si>
  <si>
    <t>Using alternatives means of energy</t>
  </si>
  <si>
    <t>Planting more trees</t>
  </si>
  <si>
    <t>Reducing plastic usage</t>
  </si>
  <si>
    <t>Reduced use of fire woods</t>
  </si>
  <si>
    <t>Others</t>
  </si>
  <si>
    <t>Q706:What type of disaster did you face?(multiple responses)</t>
  </si>
  <si>
    <t>Flood</t>
  </si>
  <si>
    <t>Earthquake</t>
  </si>
  <si>
    <t>Fire</t>
  </si>
  <si>
    <t>Landslide</t>
  </si>
  <si>
    <t>Lightning</t>
  </si>
  <si>
    <t>Q707: What might be the impact of disaster on people? (Multiple responses)</t>
  </si>
  <si>
    <t>Loss of life</t>
  </si>
  <si>
    <t>Loss of job</t>
  </si>
  <si>
    <t>Loss of property</t>
  </si>
  <si>
    <t>Displacement of people</t>
  </si>
  <si>
    <t>Epidemic</t>
  </si>
  <si>
    <t>Injuries/deformities</t>
  </si>
  <si>
    <t>Q708:In your opinion, which section of the population requires immediate rescue after disaster? ( multiple response)</t>
  </si>
  <si>
    <t>Senior citizen</t>
  </si>
  <si>
    <t>Women and children</t>
  </si>
  <si>
    <t>Person with disabilities</t>
  </si>
  <si>
    <t>Lactating mothers</t>
  </si>
  <si>
    <t>Pregnant women</t>
  </si>
  <si>
    <t>Single women headed household</t>
  </si>
  <si>
    <t>Low-income household</t>
  </si>
  <si>
    <t>Q709:Who should you ask for immediate assistance during disaster? (Multiple responses)</t>
  </si>
  <si>
    <t>Local organization/ community volunteers</t>
  </si>
  <si>
    <t xml:space="preserve"> NGO/INGO/Red cross</t>
  </si>
  <si>
    <t xml:space="preserve"> Local government office</t>
  </si>
  <si>
    <t>Neighbors</t>
  </si>
  <si>
    <t>Q710:What should be done to make community safe and resilient from the impact of disaster? (Multiple response)</t>
  </si>
  <si>
    <t xml:space="preserve"> Enforcement of building code to make the building safe from disaster</t>
  </si>
  <si>
    <t>Elevated house to prevent submerging</t>
  </si>
  <si>
    <t>Preservation of open space</t>
  </si>
  <si>
    <t>Provision of comprehensive mock/simulation drills to prepare for disaster</t>
  </si>
  <si>
    <t>Disaster management plan</t>
  </si>
  <si>
    <t>Formation of community response team on first aid, search and rescue</t>
  </si>
  <si>
    <t>Pre-preparedness</t>
  </si>
  <si>
    <t>Awareness</t>
  </si>
  <si>
    <t>Months</t>
  </si>
  <si>
    <t>Average days of attendance</t>
  </si>
  <si>
    <t>Average attendence Oct 2021</t>
  </si>
  <si>
    <t>Average attendence Nov 2021</t>
  </si>
  <si>
    <t>Average attendence Dec 2021</t>
  </si>
  <si>
    <t>Average attendence Jan 2022</t>
  </si>
  <si>
    <t>Total aerage attendance</t>
  </si>
  <si>
    <t>School Attendance %</t>
  </si>
  <si>
    <t>Attendance Oct 2021</t>
  </si>
  <si>
    <t>Attendance Nov 2021</t>
  </si>
  <si>
    <t>Attendance Dec 2021</t>
  </si>
  <si>
    <t>Attendance Jan 2022</t>
  </si>
  <si>
    <t>Higher attendance (18 and above days)</t>
  </si>
  <si>
    <t>Moderate attendance(13 to 17 days)</t>
  </si>
  <si>
    <t>Lower attendance(below 13 days)</t>
  </si>
  <si>
    <t>Average days of school days</t>
  </si>
  <si>
    <t>Rate of attendance %</t>
  </si>
  <si>
    <t>Total average attendance</t>
  </si>
  <si>
    <t>Porr (n=175)</t>
  </si>
  <si>
    <r>
      <t>.042</t>
    </r>
    <r>
      <rPr>
        <vertAlign val="superscript"/>
        <sz val="7"/>
        <rFont val="Arial"/>
        <family val="2"/>
      </rPr>
      <t>*,b</t>
    </r>
  </si>
  <si>
    <r>
      <t>.022</t>
    </r>
    <r>
      <rPr>
        <vertAlign val="superscript"/>
        <sz val="7"/>
        <rFont val="Arial"/>
        <family val="2"/>
      </rPr>
      <t>*,b</t>
    </r>
  </si>
  <si>
    <t xml:space="preserve">Key characteristics </t>
  </si>
  <si>
    <t>Have any problem related to functioning</t>
  </si>
  <si>
    <r>
      <t>.050</t>
    </r>
    <r>
      <rPr>
        <vertAlign val="superscript"/>
        <sz val="10"/>
        <rFont val="Arial"/>
        <family val="2"/>
      </rPr>
      <t>*,b</t>
    </r>
  </si>
  <si>
    <r>
      <t>.421</t>
    </r>
    <r>
      <rPr>
        <vertAlign val="superscript"/>
        <sz val="10"/>
        <rFont val="Arial"/>
        <family val="2"/>
      </rPr>
      <t>b,c</t>
    </r>
  </si>
  <si>
    <r>
      <t>.693</t>
    </r>
    <r>
      <rPr>
        <vertAlign val="superscript"/>
        <sz val="10"/>
        <rFont val="Arial"/>
        <family val="2"/>
      </rPr>
      <t>b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</si>
</sst>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###0"/>
    <numFmt numFmtId="165" formatCode="###0.0%"/>
    <numFmt numFmtId="166" formatCode="###0.000"/>
    <numFmt numFmtId="167" formatCode="0.0"/>
    <numFmt numFmtId="168" formatCode="###0.0"/>
    <numFmt numFmtId="169" formatCode="0.0%"/>
    <numFmt numFmtId="170" formatCode="###0%"/>
  </numFmts>
  <fonts count="37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7"/>
      <name val="Arial"/>
      <family val="2"/>
    </font>
    <font>
      <b/>
      <sz val="10"/>
      <name val="Arial Bold"/>
    </font>
    <font>
      <vertAlign val="superscript"/>
      <sz val="10"/>
      <name val="Arial"/>
      <family val="2"/>
    </font>
    <font>
      <sz val="11"/>
      <name val="Calibri"/>
      <family val="2"/>
      <scheme val="minor"/>
    </font>
    <font>
      <sz val="10"/>
      <color indexed="60"/>
      <name val="Arial"/>
      <family val="2"/>
    </font>
    <font>
      <vertAlign val="superscript"/>
      <sz val="10"/>
      <color indexed="60"/>
      <name val="Arial"/>
      <family val="2"/>
    </font>
    <font>
      <sz val="10"/>
      <color indexed="8"/>
      <name val="Arial"/>
      <family val="2"/>
    </font>
    <font>
      <b/>
      <sz val="11"/>
      <color rgb="FFC00000"/>
      <name val="Times New Roman"/>
      <family val="1"/>
    </font>
    <font>
      <b/>
      <sz val="11"/>
      <color rgb="FFFFFFFF"/>
      <name val="Times New Roman"/>
      <family val="1"/>
    </font>
    <font>
      <sz val="11"/>
      <color rgb="FF000000"/>
      <name val="Times New Roman"/>
      <family val="1"/>
    </font>
    <font>
      <sz val="11"/>
      <color rgb="FFFFFFFF"/>
      <name val="Times New Roman"/>
      <family val="1"/>
    </font>
    <font>
      <sz val="11"/>
      <color indexed="8"/>
      <name val="Arial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i/>
      <sz val="12"/>
      <name val="Times New Roman"/>
      <family val="1"/>
    </font>
    <font>
      <sz val="10"/>
      <name val="Arial"/>
      <family val="2"/>
    </font>
    <font>
      <i/>
      <sz val="12"/>
      <name val="Times New Roman"/>
      <family val="1"/>
    </font>
    <font>
      <sz val="12"/>
      <color rgb="FFFF0000"/>
      <name val="Times New Roman"/>
      <family val="1"/>
    </font>
    <font>
      <sz val="12"/>
      <name val="Arial"/>
      <family val="2"/>
    </font>
    <font>
      <b/>
      <sz val="10"/>
      <name val="Arial"/>
      <family val="2"/>
    </font>
    <font>
      <sz val="14"/>
      <color rgb="FF242852"/>
      <name val="Arial"/>
      <family val="2"/>
    </font>
    <font>
      <b/>
      <sz val="14"/>
      <color theme="1"/>
      <name val="Times New Roman"/>
      <family val="1"/>
    </font>
    <font>
      <sz val="14"/>
      <color rgb="FF000000"/>
      <name val="Times New Roman"/>
      <family val="1"/>
    </font>
    <font>
      <sz val="12"/>
      <color theme="1"/>
      <name val="Times New Roman"/>
      <family val="1"/>
    </font>
    <font>
      <i/>
      <sz val="11"/>
      <color rgb="FF000000"/>
      <name val="Times New Roman"/>
      <family val="1"/>
    </font>
    <font>
      <sz val="10"/>
      <name val="Arial"/>
      <family val="2"/>
    </font>
    <font>
      <b/>
      <i/>
      <sz val="1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name val="Arial Bold"/>
    </font>
    <font>
      <vertAlign val="superscript"/>
      <sz val="7"/>
      <name val="Arial"/>
      <family val="2"/>
    </font>
    <font>
      <sz val="10"/>
      <name val="Calibri"/>
      <family val="2"/>
      <scheme val="minor"/>
    </font>
  </fonts>
  <fills count="2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404040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D7D2D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thin">
        <color indexed="61"/>
      </bottom>
      <diagonal/>
    </border>
    <border>
      <left/>
      <right style="thin">
        <color indexed="62"/>
      </right>
      <top style="thin">
        <color indexed="61"/>
      </top>
      <bottom style="thin">
        <color indexed="63"/>
      </bottom>
      <diagonal/>
    </border>
    <border>
      <left style="thin">
        <color indexed="62"/>
      </left>
      <right style="thin">
        <color indexed="62"/>
      </right>
      <top style="thin">
        <color indexed="61"/>
      </top>
      <bottom style="thin">
        <color indexed="63"/>
      </bottom>
      <diagonal/>
    </border>
    <border>
      <left style="thin">
        <color indexed="62"/>
      </left>
      <right/>
      <top style="thin">
        <color indexed="61"/>
      </top>
      <bottom style="thin">
        <color indexed="63"/>
      </bottom>
      <diagonal/>
    </border>
    <border>
      <left/>
      <right style="thin">
        <color indexed="62"/>
      </right>
      <top style="thin">
        <color indexed="63"/>
      </top>
      <bottom style="thin">
        <color indexed="63"/>
      </bottom>
      <diagonal/>
    </border>
    <border>
      <left style="thin">
        <color indexed="62"/>
      </left>
      <right style="thin">
        <color indexed="62"/>
      </right>
      <top style="thin">
        <color indexed="63"/>
      </top>
      <bottom style="thin">
        <color indexed="63"/>
      </bottom>
      <diagonal/>
    </border>
    <border>
      <left style="thin">
        <color indexed="62"/>
      </left>
      <right/>
      <top style="thin">
        <color indexed="63"/>
      </top>
      <bottom style="thin">
        <color indexed="63"/>
      </bottom>
      <diagonal/>
    </border>
    <border>
      <left/>
      <right style="thin">
        <color indexed="62"/>
      </right>
      <top style="thin">
        <color indexed="63"/>
      </top>
      <bottom style="thin">
        <color indexed="61"/>
      </bottom>
      <diagonal/>
    </border>
    <border>
      <left style="thin">
        <color indexed="62"/>
      </left>
      <right style="thin">
        <color indexed="62"/>
      </right>
      <top style="thin">
        <color indexed="63"/>
      </top>
      <bottom style="thin">
        <color indexed="61"/>
      </bottom>
      <diagonal/>
    </border>
    <border>
      <left style="thin">
        <color indexed="62"/>
      </left>
      <right/>
      <top style="thin">
        <color indexed="63"/>
      </top>
      <bottom style="thin">
        <color indexed="6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1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6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1"/>
      </right>
      <top style="thin">
        <color indexed="63"/>
      </top>
      <bottom style="thin">
        <color indexed="62"/>
      </bottom>
      <diagonal/>
    </border>
    <border>
      <left style="thin">
        <color indexed="61"/>
      </left>
      <right style="thin">
        <color indexed="61"/>
      </right>
      <top style="thin">
        <color indexed="63"/>
      </top>
      <bottom style="thin">
        <color indexed="62"/>
      </bottom>
      <diagonal/>
    </border>
    <border>
      <left style="thin">
        <color indexed="61"/>
      </left>
      <right/>
      <top style="thin">
        <color indexed="63"/>
      </top>
      <bottom style="thin">
        <color indexed="62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indexed="61"/>
      </right>
      <top style="thin">
        <color indexed="62"/>
      </top>
      <bottom style="thin">
        <color indexed="62"/>
      </bottom>
      <diagonal/>
    </border>
    <border>
      <left style="thin">
        <color indexed="61"/>
      </left>
      <right style="thin">
        <color indexed="61"/>
      </right>
      <top style="thin">
        <color indexed="62"/>
      </top>
      <bottom style="thin">
        <color indexed="62"/>
      </bottom>
      <diagonal/>
    </border>
    <border>
      <left style="thin">
        <color indexed="64"/>
      </left>
      <right/>
      <top/>
      <bottom/>
      <diagonal/>
    </border>
    <border>
      <left style="thin">
        <color indexed="61"/>
      </left>
      <right/>
      <top style="thin">
        <color indexed="62"/>
      </top>
      <bottom style="thin">
        <color indexed="62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1"/>
      </right>
      <top style="thin">
        <color indexed="62"/>
      </top>
      <bottom style="thin">
        <color indexed="63"/>
      </bottom>
      <diagonal/>
    </border>
    <border>
      <left style="thin">
        <color indexed="61"/>
      </left>
      <right style="thin">
        <color indexed="61"/>
      </right>
      <top style="thin">
        <color indexed="62"/>
      </top>
      <bottom style="thin">
        <color indexed="63"/>
      </bottom>
      <diagonal/>
    </border>
    <border>
      <left style="thin">
        <color indexed="61"/>
      </left>
      <right/>
      <top style="thin">
        <color indexed="62"/>
      </top>
      <bottom style="thin">
        <color indexed="63"/>
      </bottom>
      <diagonal/>
    </border>
  </borders>
  <cellStyleXfs count="16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8" fillId="0" borderId="0"/>
    <xf numFmtId="0" fontId="2" fillId="0" borderId="0"/>
    <xf numFmtId="0" fontId="30" fillId="0" borderId="0"/>
    <xf numFmtId="0" fontId="2" fillId="0" borderId="0"/>
  </cellStyleXfs>
  <cellXfs count="481">
    <xf numFmtId="0" fontId="0" fillId="0" borderId="0" xfId="0"/>
    <xf numFmtId="0" fontId="2" fillId="0" borderId="11" xfId="1" applyBorder="1"/>
    <xf numFmtId="0" fontId="2" fillId="0" borderId="11" xfId="1" applyBorder="1" applyAlignment="1">
      <alignment horizontal="left"/>
    </xf>
    <xf numFmtId="0" fontId="2" fillId="0" borderId="11" xfId="1" applyBorder="1" applyAlignment="1">
      <alignment horizontal="center"/>
    </xf>
    <xf numFmtId="0" fontId="2" fillId="0" borderId="11" xfId="1" applyBorder="1" applyAlignment="1">
      <alignment horizontal="left" vertical="top"/>
    </xf>
    <xf numFmtId="164" fontId="2" fillId="0" borderId="11" xfId="1" applyNumberFormat="1" applyBorder="1" applyAlignment="1">
      <alignment horizontal="right" vertical="top"/>
    </xf>
    <xf numFmtId="0" fontId="2" fillId="0" borderId="11" xfId="1" applyBorder="1" applyAlignment="1">
      <alignment horizontal="left" wrapText="1"/>
    </xf>
    <xf numFmtId="0" fontId="2" fillId="0" borderId="11" xfId="1" applyBorder="1" applyAlignment="1">
      <alignment horizontal="center" wrapText="1"/>
    </xf>
    <xf numFmtId="0" fontId="2" fillId="0" borderId="11" xfId="1" applyBorder="1" applyAlignment="1">
      <alignment horizontal="left" vertical="top" wrapText="1"/>
    </xf>
    <xf numFmtId="0" fontId="0" fillId="0" borderId="0" xfId="0" applyAlignment="1">
      <alignment wrapText="1"/>
    </xf>
    <xf numFmtId="0" fontId="4" fillId="0" borderId="11" xfId="1" applyFont="1" applyBorder="1" applyAlignment="1">
      <alignment vertical="center" wrapText="1"/>
    </xf>
    <xf numFmtId="166" fontId="2" fillId="0" borderId="11" xfId="1" applyNumberFormat="1" applyBorder="1" applyAlignment="1">
      <alignment horizontal="right" vertical="top"/>
    </xf>
    <xf numFmtId="0" fontId="2" fillId="0" borderId="11" xfId="1" applyBorder="1" applyAlignment="1">
      <alignment horizontal="right" vertical="top"/>
    </xf>
    <xf numFmtId="0" fontId="4" fillId="0" borderId="11" xfId="2" applyFont="1" applyBorder="1" applyAlignment="1">
      <alignment vertical="center" wrapText="1"/>
    </xf>
    <xf numFmtId="0" fontId="2" fillId="0" borderId="11" xfId="2" applyBorder="1" applyAlignment="1">
      <alignment horizontal="left" wrapText="1"/>
    </xf>
    <xf numFmtId="0" fontId="2" fillId="0" borderId="11" xfId="2" applyBorder="1" applyAlignment="1">
      <alignment horizontal="center" wrapText="1"/>
    </xf>
    <xf numFmtId="0" fontId="2" fillId="0" borderId="11" xfId="2" applyBorder="1" applyAlignment="1">
      <alignment horizontal="left" vertical="top" wrapText="1"/>
    </xf>
    <xf numFmtId="0" fontId="2" fillId="2" borderId="11" xfId="2" applyFill="1" applyBorder="1" applyAlignment="1">
      <alignment horizontal="right" vertical="top"/>
    </xf>
    <xf numFmtId="0" fontId="2" fillId="3" borderId="11" xfId="2" applyFill="1" applyBorder="1" applyAlignment="1">
      <alignment horizontal="right" vertical="top"/>
    </xf>
    <xf numFmtId="0" fontId="6" fillId="0" borderId="0" xfId="0" applyFont="1"/>
    <xf numFmtId="0" fontId="6" fillId="3" borderId="0" xfId="0" applyFont="1" applyFill="1"/>
    <xf numFmtId="0" fontId="6" fillId="2" borderId="0" xfId="0" applyFont="1" applyFill="1"/>
    <xf numFmtId="0" fontId="2" fillId="4" borderId="11" xfId="1" applyFill="1" applyBorder="1" applyAlignment="1">
      <alignment horizontal="left"/>
    </xf>
    <xf numFmtId="0" fontId="2" fillId="4" borderId="11" xfId="1" applyFill="1" applyBorder="1"/>
    <xf numFmtId="0" fontId="2" fillId="4" borderId="11" xfId="1" applyFill="1" applyBorder="1" applyAlignment="1">
      <alignment horizontal="center"/>
    </xf>
    <xf numFmtId="0" fontId="0" fillId="4" borderId="0" xfId="0" applyFill="1"/>
    <xf numFmtId="0" fontId="2" fillId="4" borderId="11" xfId="1" applyFill="1" applyBorder="1" applyAlignment="1">
      <alignment horizontal="left" wrapText="1"/>
    </xf>
    <xf numFmtId="0" fontId="2" fillId="4" borderId="11" xfId="1" applyFill="1" applyBorder="1" applyAlignment="1">
      <alignment horizontal="left" vertical="top" wrapText="1"/>
    </xf>
    <xf numFmtId="0" fontId="2" fillId="4" borderId="11" xfId="1" applyFill="1" applyBorder="1" applyAlignment="1">
      <alignment horizontal="center" wrapText="1"/>
    </xf>
    <xf numFmtId="0" fontId="0" fillId="4" borderId="0" xfId="0" applyFill="1" applyAlignment="1">
      <alignment wrapText="1"/>
    </xf>
    <xf numFmtId="0" fontId="2" fillId="4" borderId="11" xfId="1" applyFill="1" applyBorder="1" applyAlignment="1">
      <alignment horizontal="left" vertical="top"/>
    </xf>
    <xf numFmtId="164" fontId="2" fillId="4" borderId="11" xfId="1" applyNumberFormat="1" applyFill="1" applyBorder="1" applyAlignment="1">
      <alignment horizontal="right" vertical="top"/>
    </xf>
    <xf numFmtId="165" fontId="2" fillId="4" borderId="2" xfId="1" applyNumberFormat="1" applyFill="1" applyBorder="1" applyAlignment="1">
      <alignment horizontal="right" vertical="top"/>
    </xf>
    <xf numFmtId="165" fontId="2" fillId="4" borderId="3" xfId="1" applyNumberFormat="1" applyFill="1" applyBorder="1" applyAlignment="1">
      <alignment horizontal="right" vertical="top"/>
    </xf>
    <xf numFmtId="165" fontId="2" fillId="4" borderId="4" xfId="1" applyNumberFormat="1" applyFill="1" applyBorder="1" applyAlignment="1">
      <alignment horizontal="right" vertical="top"/>
    </xf>
    <xf numFmtId="165" fontId="2" fillId="4" borderId="5" xfId="1" applyNumberFormat="1" applyFill="1" applyBorder="1" applyAlignment="1">
      <alignment horizontal="right" vertical="top"/>
    </xf>
    <xf numFmtId="165" fontId="2" fillId="4" borderId="6" xfId="1" applyNumberFormat="1" applyFill="1" applyBorder="1" applyAlignment="1">
      <alignment horizontal="right" vertical="top"/>
    </xf>
    <xf numFmtId="165" fontId="2" fillId="4" borderId="7" xfId="1" applyNumberFormat="1" applyFill="1" applyBorder="1" applyAlignment="1">
      <alignment horizontal="right" vertical="top"/>
    </xf>
    <xf numFmtId="165" fontId="2" fillId="4" borderId="8" xfId="1" applyNumberFormat="1" applyFill="1" applyBorder="1" applyAlignment="1">
      <alignment horizontal="right" vertical="top"/>
    </xf>
    <xf numFmtId="165" fontId="2" fillId="4" borderId="9" xfId="1" applyNumberFormat="1" applyFill="1" applyBorder="1" applyAlignment="1">
      <alignment horizontal="right" vertical="top"/>
    </xf>
    <xf numFmtId="165" fontId="2" fillId="4" borderId="10" xfId="1" applyNumberFormat="1" applyFill="1" applyBorder="1" applyAlignment="1">
      <alignment horizontal="right" vertical="top"/>
    </xf>
    <xf numFmtId="0" fontId="2" fillId="5" borderId="11" xfId="1" applyFill="1" applyBorder="1" applyAlignment="1">
      <alignment horizontal="left"/>
    </xf>
    <xf numFmtId="0" fontId="2" fillId="5" borderId="11" xfId="1" applyFill="1" applyBorder="1"/>
    <xf numFmtId="0" fontId="2" fillId="5" borderId="11" xfId="1" applyFill="1" applyBorder="1" applyAlignment="1">
      <alignment horizontal="center"/>
    </xf>
    <xf numFmtId="0" fontId="0" fillId="5" borderId="0" xfId="0" applyFill="1"/>
    <xf numFmtId="0" fontId="2" fillId="5" borderId="11" xfId="1" applyFill="1" applyBorder="1" applyAlignment="1">
      <alignment horizontal="left" wrapText="1"/>
    </xf>
    <xf numFmtId="0" fontId="2" fillId="5" borderId="11" xfId="1" applyFill="1" applyBorder="1" applyAlignment="1">
      <alignment horizontal="left" vertical="top" wrapText="1"/>
    </xf>
    <xf numFmtId="0" fontId="2" fillId="5" borderId="11" xfId="1" applyFill="1" applyBorder="1" applyAlignment="1">
      <alignment horizontal="center" wrapText="1"/>
    </xf>
    <xf numFmtId="0" fontId="0" fillId="5" borderId="0" xfId="0" applyFill="1" applyAlignment="1">
      <alignment wrapText="1"/>
    </xf>
    <xf numFmtId="0" fontId="2" fillId="5" borderId="11" xfId="1" applyFill="1" applyBorder="1" applyAlignment="1">
      <alignment horizontal="left" vertical="top"/>
    </xf>
    <xf numFmtId="165" fontId="9" fillId="5" borderId="2" xfId="1" applyNumberFormat="1" applyFont="1" applyFill="1" applyBorder="1" applyAlignment="1">
      <alignment horizontal="right" vertical="top"/>
    </xf>
    <xf numFmtId="165" fontId="9" fillId="5" borderId="3" xfId="1" applyNumberFormat="1" applyFont="1" applyFill="1" applyBorder="1" applyAlignment="1">
      <alignment horizontal="right" vertical="top"/>
    </xf>
    <xf numFmtId="165" fontId="9" fillId="5" borderId="4" xfId="1" applyNumberFormat="1" applyFont="1" applyFill="1" applyBorder="1" applyAlignment="1">
      <alignment horizontal="right" vertical="top"/>
    </xf>
    <xf numFmtId="165" fontId="9" fillId="5" borderId="5" xfId="1" applyNumberFormat="1" applyFont="1" applyFill="1" applyBorder="1" applyAlignment="1">
      <alignment horizontal="right" vertical="top"/>
    </xf>
    <xf numFmtId="165" fontId="9" fillId="5" borderId="6" xfId="1" applyNumberFormat="1" applyFont="1" applyFill="1" applyBorder="1" applyAlignment="1">
      <alignment horizontal="right" vertical="top"/>
    </xf>
    <xf numFmtId="165" fontId="9" fillId="5" borderId="7" xfId="1" applyNumberFormat="1" applyFont="1" applyFill="1" applyBorder="1" applyAlignment="1">
      <alignment horizontal="right" vertical="top"/>
    </xf>
    <xf numFmtId="165" fontId="9" fillId="5" borderId="8" xfId="1" applyNumberFormat="1" applyFont="1" applyFill="1" applyBorder="1" applyAlignment="1">
      <alignment horizontal="right" vertical="top"/>
    </xf>
    <xf numFmtId="165" fontId="9" fillId="5" borderId="9" xfId="1" applyNumberFormat="1" applyFont="1" applyFill="1" applyBorder="1" applyAlignment="1">
      <alignment horizontal="right" vertical="top"/>
    </xf>
    <xf numFmtId="165" fontId="9" fillId="5" borderId="10" xfId="1" applyNumberFormat="1" applyFont="1" applyFill="1" applyBorder="1" applyAlignment="1">
      <alignment horizontal="right" vertical="top"/>
    </xf>
    <xf numFmtId="0" fontId="2" fillId="6" borderId="11" xfId="1" applyFill="1" applyBorder="1" applyAlignment="1">
      <alignment horizontal="left"/>
    </xf>
    <xf numFmtId="0" fontId="2" fillId="6" borderId="11" xfId="1" applyFill="1" applyBorder="1"/>
    <xf numFmtId="0" fontId="2" fillId="6" borderId="11" xfId="1" applyFill="1" applyBorder="1" applyAlignment="1">
      <alignment horizontal="center"/>
    </xf>
    <xf numFmtId="0" fontId="0" fillId="6" borderId="0" xfId="0" applyFill="1"/>
    <xf numFmtId="0" fontId="2" fillId="6" borderId="11" xfId="1" applyFill="1" applyBorder="1" applyAlignment="1">
      <alignment horizontal="left" wrapText="1"/>
    </xf>
    <xf numFmtId="0" fontId="2" fillId="6" borderId="11" xfId="1" applyFill="1" applyBorder="1" applyAlignment="1">
      <alignment horizontal="left" vertical="top" wrapText="1"/>
    </xf>
    <xf numFmtId="0" fontId="2" fillId="6" borderId="11" xfId="1" applyFill="1" applyBorder="1" applyAlignment="1">
      <alignment horizontal="center" wrapText="1"/>
    </xf>
    <xf numFmtId="0" fontId="0" fillId="6" borderId="0" xfId="0" applyFill="1" applyAlignment="1">
      <alignment wrapText="1"/>
    </xf>
    <xf numFmtId="0" fontId="2" fillId="6" borderId="11" xfId="1" applyFill="1" applyBorder="1" applyAlignment="1">
      <alignment horizontal="left" vertical="top"/>
    </xf>
    <xf numFmtId="164" fontId="9" fillId="6" borderId="2" xfId="1" applyNumberFormat="1" applyFont="1" applyFill="1" applyBorder="1" applyAlignment="1">
      <alignment horizontal="right" vertical="top"/>
    </xf>
    <xf numFmtId="164" fontId="9" fillId="6" borderId="3" xfId="1" applyNumberFormat="1" applyFont="1" applyFill="1" applyBorder="1" applyAlignment="1">
      <alignment horizontal="right" vertical="top"/>
    </xf>
    <xf numFmtId="164" fontId="9" fillId="6" borderId="4" xfId="1" applyNumberFormat="1" applyFont="1" applyFill="1" applyBorder="1" applyAlignment="1">
      <alignment horizontal="right" vertical="top"/>
    </xf>
    <xf numFmtId="165" fontId="9" fillId="6" borderId="11" xfId="1" applyNumberFormat="1" applyFont="1" applyFill="1" applyBorder="1" applyAlignment="1">
      <alignment horizontal="right" vertical="top"/>
    </xf>
    <xf numFmtId="164" fontId="9" fillId="6" borderId="5" xfId="1" applyNumberFormat="1" applyFont="1" applyFill="1" applyBorder="1" applyAlignment="1">
      <alignment horizontal="right" vertical="top"/>
    </xf>
    <xf numFmtId="164" fontId="9" fillId="6" borderId="6" xfId="1" applyNumberFormat="1" applyFont="1" applyFill="1" applyBorder="1" applyAlignment="1">
      <alignment horizontal="right" vertical="top"/>
    </xf>
    <xf numFmtId="164" fontId="9" fillId="6" borderId="7" xfId="1" applyNumberFormat="1" applyFont="1" applyFill="1" applyBorder="1" applyAlignment="1">
      <alignment horizontal="right" vertical="top"/>
    </xf>
    <xf numFmtId="164" fontId="9" fillId="6" borderId="8" xfId="1" applyNumberFormat="1" applyFont="1" applyFill="1" applyBorder="1" applyAlignment="1">
      <alignment horizontal="right" vertical="top"/>
    </xf>
    <xf numFmtId="164" fontId="9" fillId="6" borderId="9" xfId="1" applyNumberFormat="1" applyFont="1" applyFill="1" applyBorder="1" applyAlignment="1">
      <alignment horizontal="right" vertical="top"/>
    </xf>
    <xf numFmtId="164" fontId="9" fillId="6" borderId="10" xfId="1" applyNumberFormat="1" applyFont="1" applyFill="1" applyBorder="1" applyAlignment="1">
      <alignment horizontal="right" vertical="top"/>
    </xf>
    <xf numFmtId="0" fontId="2" fillId="2" borderId="11" xfId="3" applyFill="1" applyBorder="1"/>
    <xf numFmtId="166" fontId="7" fillId="2" borderId="11" xfId="3" applyNumberFormat="1" applyFont="1" applyFill="1" applyBorder="1" applyAlignment="1">
      <alignment horizontal="right" vertical="top"/>
    </xf>
    <xf numFmtId="0" fontId="7" fillId="2" borderId="11" xfId="3" applyFont="1" applyFill="1" applyBorder="1" applyAlignment="1">
      <alignment horizontal="right" vertical="top"/>
    </xf>
    <xf numFmtId="2" fontId="7" fillId="3" borderId="11" xfId="3" applyNumberFormat="1" applyFont="1" applyFill="1" applyBorder="1" applyAlignment="1">
      <alignment horizontal="right" vertical="top"/>
    </xf>
    <xf numFmtId="0" fontId="2" fillId="6" borderId="12" xfId="1" applyFill="1" applyBorder="1" applyAlignment="1">
      <alignment horizontal="center" wrapText="1"/>
    </xf>
    <xf numFmtId="164" fontId="9" fillId="6" borderId="11" xfId="1" applyNumberFormat="1" applyFont="1" applyFill="1" applyBorder="1" applyAlignment="1">
      <alignment horizontal="right" vertical="top"/>
    </xf>
    <xf numFmtId="164" fontId="9" fillId="5" borderId="11" xfId="1" applyNumberFormat="1" applyFont="1" applyFill="1" applyBorder="1" applyAlignment="1">
      <alignment horizontal="right" vertical="top"/>
    </xf>
    <xf numFmtId="0" fontId="2" fillId="5" borderId="12" xfId="1" applyFill="1" applyBorder="1" applyAlignment="1">
      <alignment horizontal="center" wrapText="1"/>
    </xf>
    <xf numFmtId="165" fontId="9" fillId="5" borderId="11" xfId="1" applyNumberFormat="1" applyFont="1" applyFill="1" applyBorder="1" applyAlignment="1">
      <alignment horizontal="right" vertical="top"/>
    </xf>
    <xf numFmtId="165" fontId="2" fillId="0" borderId="11" xfId="1" applyNumberFormat="1" applyBorder="1" applyAlignment="1">
      <alignment horizontal="right" vertical="top"/>
    </xf>
    <xf numFmtId="0" fontId="2" fillId="0" borderId="11" xfId="1" applyBorder="1" applyAlignment="1">
      <alignment vertical="center"/>
    </xf>
    <xf numFmtId="0" fontId="0" fillId="0" borderId="11" xfId="0" applyBorder="1"/>
    <xf numFmtId="0" fontId="0" fillId="7" borderId="11" xfId="0" applyFill="1" applyBorder="1"/>
    <xf numFmtId="164" fontId="2" fillId="7" borderId="11" xfId="1" applyNumberFormat="1" applyFill="1" applyBorder="1" applyAlignment="1">
      <alignment horizontal="right" vertical="top"/>
    </xf>
    <xf numFmtId="165" fontId="2" fillId="7" borderId="11" xfId="1" applyNumberFormat="1" applyFill="1" applyBorder="1" applyAlignment="1">
      <alignment horizontal="right" vertical="top"/>
    </xf>
    <xf numFmtId="0" fontId="0" fillId="8" borderId="11" xfId="0" applyFill="1" applyBorder="1"/>
    <xf numFmtId="164" fontId="2" fillId="8" borderId="11" xfId="1" applyNumberFormat="1" applyFill="1" applyBorder="1" applyAlignment="1">
      <alignment horizontal="right" vertical="top"/>
    </xf>
    <xf numFmtId="165" fontId="2" fillId="8" borderId="11" xfId="1" applyNumberFormat="1" applyFill="1" applyBorder="1" applyAlignment="1">
      <alignment horizontal="right" vertical="top"/>
    </xf>
    <xf numFmtId="0" fontId="0" fillId="9" borderId="11" xfId="0" applyFill="1" applyBorder="1"/>
    <xf numFmtId="164" fontId="2" fillId="9" borderId="11" xfId="1" applyNumberFormat="1" applyFill="1" applyBorder="1" applyAlignment="1">
      <alignment horizontal="right" vertical="top"/>
    </xf>
    <xf numFmtId="165" fontId="2" fillId="9" borderId="11" xfId="1" applyNumberFormat="1" applyFill="1" applyBorder="1" applyAlignment="1">
      <alignment horizontal="right" vertical="top"/>
    </xf>
    <xf numFmtId="0" fontId="4" fillId="0" borderId="11" xfId="1" applyFont="1" applyBorder="1" applyAlignment="1">
      <alignment vertical="center"/>
    </xf>
    <xf numFmtId="168" fontId="2" fillId="0" borderId="11" xfId="1" applyNumberFormat="1" applyBorder="1" applyAlignment="1">
      <alignment horizontal="right" vertical="top"/>
    </xf>
    <xf numFmtId="0" fontId="10" fillId="0" borderId="0" xfId="0" applyFont="1"/>
    <xf numFmtId="0" fontId="2" fillId="0" borderId="11" xfId="4" applyBorder="1" applyAlignment="1">
      <alignment horizontal="left"/>
    </xf>
    <xf numFmtId="0" fontId="2" fillId="0" borderId="11" xfId="4" applyBorder="1" applyAlignment="1">
      <alignment horizontal="center"/>
    </xf>
    <xf numFmtId="0" fontId="2" fillId="0" borderId="0" xfId="5"/>
    <xf numFmtId="0" fontId="2" fillId="0" borderId="11" xfId="5" applyBorder="1" applyAlignment="1">
      <alignment horizontal="left" vertical="top" wrapText="1"/>
    </xf>
    <xf numFmtId="164" fontId="2" fillId="0" borderId="11" xfId="5" applyNumberFormat="1" applyBorder="1" applyAlignment="1">
      <alignment horizontal="right" vertical="top"/>
    </xf>
    <xf numFmtId="168" fontId="2" fillId="0" borderId="11" xfId="5" applyNumberFormat="1" applyBorder="1" applyAlignment="1">
      <alignment horizontal="right" vertical="top"/>
    </xf>
    <xf numFmtId="0" fontId="10" fillId="0" borderId="0" xfId="0" applyFont="1" applyAlignment="1">
      <alignment horizontal="left" vertical="center"/>
    </xf>
    <xf numFmtId="0" fontId="11" fillId="10" borderId="23" xfId="0" applyFont="1" applyFill="1" applyBorder="1" applyAlignment="1">
      <alignment horizontal="center" vertical="center" wrapText="1"/>
    </xf>
    <xf numFmtId="0" fontId="11" fillId="10" borderId="11" xfId="0" applyFont="1" applyFill="1" applyBorder="1" applyAlignment="1">
      <alignment vertical="center" wrapText="1"/>
    </xf>
    <xf numFmtId="0" fontId="11" fillId="10" borderId="16" xfId="0" applyFont="1" applyFill="1" applyBorder="1" applyAlignment="1">
      <alignment horizontal="center" vertical="center" wrapText="1"/>
    </xf>
    <xf numFmtId="0" fontId="11" fillId="11" borderId="16" xfId="0" applyFont="1" applyFill="1" applyBorder="1" applyAlignment="1">
      <alignment horizontal="center" vertical="center" wrapText="1"/>
    </xf>
    <xf numFmtId="0" fontId="0" fillId="11" borderId="0" xfId="0" applyFill="1"/>
    <xf numFmtId="0" fontId="11" fillId="11" borderId="11" xfId="0" applyFont="1" applyFill="1" applyBorder="1" applyAlignment="1">
      <alignment vertical="center" wrapText="1"/>
    </xf>
    <xf numFmtId="0" fontId="1" fillId="11" borderId="11" xfId="0" applyFont="1" applyFill="1" applyBorder="1" applyAlignment="1">
      <alignment vertical="center"/>
    </xf>
    <xf numFmtId="0" fontId="12" fillId="12" borderId="11" xfId="0" applyFont="1" applyFill="1" applyBorder="1" applyAlignment="1">
      <alignment vertical="center" wrapText="1"/>
    </xf>
    <xf numFmtId="167" fontId="0" fillId="0" borderId="11" xfId="0" applyNumberFormat="1" applyBorder="1"/>
    <xf numFmtId="0" fontId="13" fillId="10" borderId="11" xfId="0" applyFont="1" applyFill="1" applyBorder="1" applyAlignment="1">
      <alignment vertical="center" wrapText="1"/>
    </xf>
    <xf numFmtId="0" fontId="13" fillId="13" borderId="11" xfId="0" applyFont="1" applyFill="1" applyBorder="1" applyAlignment="1">
      <alignment vertical="center" wrapText="1"/>
    </xf>
    <xf numFmtId="1" fontId="14" fillId="8" borderId="11" xfId="4" applyNumberFormat="1" applyFont="1" applyFill="1" applyBorder="1" applyAlignment="1">
      <alignment vertical="top"/>
    </xf>
    <xf numFmtId="0" fontId="16" fillId="0" borderId="0" xfId="0" applyFont="1"/>
    <xf numFmtId="0" fontId="16" fillId="0" borderId="11" xfId="4" applyFont="1" applyBorder="1" applyAlignment="1">
      <alignment horizontal="center"/>
    </xf>
    <xf numFmtId="164" fontId="16" fillId="0" borderId="11" xfId="4" applyNumberFormat="1" applyFont="1" applyBorder="1" applyAlignment="1">
      <alignment horizontal="right" vertical="top"/>
    </xf>
    <xf numFmtId="0" fontId="2" fillId="0" borderId="0" xfId="6"/>
    <xf numFmtId="168" fontId="7" fillId="0" borderId="11" xfId="6" applyNumberFormat="1" applyFont="1" applyBorder="1" applyAlignment="1">
      <alignment horizontal="right" vertical="top"/>
    </xf>
    <xf numFmtId="0" fontId="2" fillId="0" borderId="11" xfId="6" applyBorder="1" applyAlignment="1">
      <alignment horizontal="left" vertical="top" wrapText="1"/>
    </xf>
    <xf numFmtId="165" fontId="2" fillId="0" borderId="11" xfId="6" applyNumberFormat="1" applyBorder="1" applyAlignment="1">
      <alignment horizontal="right" vertical="top"/>
    </xf>
    <xf numFmtId="0" fontId="4" fillId="0" borderId="0" xfId="1" applyFont="1" applyAlignment="1">
      <alignment vertical="center"/>
    </xf>
    <xf numFmtId="0" fontId="2" fillId="0" borderId="1" xfId="1" applyBorder="1" applyAlignment="1">
      <alignment horizontal="center"/>
    </xf>
    <xf numFmtId="166" fontId="2" fillId="0" borderId="18" xfId="1" applyNumberFormat="1" applyBorder="1" applyAlignment="1">
      <alignment horizontal="right" vertical="top"/>
    </xf>
    <xf numFmtId="164" fontId="2" fillId="0" borderId="19" xfId="1" applyNumberFormat="1" applyBorder="1" applyAlignment="1">
      <alignment horizontal="right" vertical="top"/>
    </xf>
    <xf numFmtId="166" fontId="2" fillId="0" borderId="20" xfId="1" applyNumberFormat="1" applyBorder="1" applyAlignment="1">
      <alignment horizontal="right" vertical="top"/>
    </xf>
    <xf numFmtId="0" fontId="2" fillId="0" borderId="0" xfId="1" applyAlignment="1">
      <alignment horizontal="left" vertical="top"/>
    </xf>
    <xf numFmtId="0" fontId="15" fillId="0" borderId="11" xfId="4" applyFont="1" applyBorder="1" applyAlignment="1">
      <alignment wrapText="1"/>
    </xf>
    <xf numFmtId="0" fontId="15" fillId="0" borderId="11" xfId="4" applyFont="1" applyBorder="1" applyAlignment="1">
      <alignment vertical="center" wrapText="1"/>
    </xf>
    <xf numFmtId="0" fontId="15" fillId="0" borderId="12" xfId="4" applyFont="1" applyBorder="1" applyAlignment="1">
      <alignment horizontal="center" vertical="center" wrapText="1"/>
    </xf>
    <xf numFmtId="0" fontId="15" fillId="0" borderId="11" xfId="4" applyFont="1" applyBorder="1" applyAlignment="1">
      <alignment horizontal="left" vertical="center" wrapText="1"/>
    </xf>
    <xf numFmtId="0" fontId="15" fillId="0" borderId="11" xfId="4" applyFont="1" applyBorder="1" applyAlignment="1">
      <alignment horizontal="center" vertical="center" wrapText="1"/>
    </xf>
    <xf numFmtId="0" fontId="16" fillId="0" borderId="11" xfId="4" applyFont="1" applyBorder="1"/>
    <xf numFmtId="0" fontId="2" fillId="0" borderId="11" xfId="7" applyFont="1" applyBorder="1"/>
    <xf numFmtId="0" fontId="2" fillId="0" borderId="11" xfId="7" applyFont="1" applyBorder="1" applyAlignment="1">
      <alignment horizontal="left" vertical="top"/>
    </xf>
    <xf numFmtId="165" fontId="2" fillId="0" borderId="11" xfId="7" applyNumberFormat="1" applyFont="1" applyBorder="1" applyAlignment="1">
      <alignment horizontal="right" vertical="top"/>
    </xf>
    <xf numFmtId="0" fontId="0" fillId="3" borderId="0" xfId="0" applyFill="1"/>
    <xf numFmtId="0" fontId="15" fillId="0" borderId="0" xfId="0" applyFont="1"/>
    <xf numFmtId="0" fontId="16" fillId="0" borderId="11" xfId="0" applyFont="1" applyBorder="1" applyAlignment="1">
      <alignment horizontal="center" vertical="center" wrapText="1"/>
    </xf>
    <xf numFmtId="0" fontId="15" fillId="0" borderId="11" xfId="8" applyFont="1" applyBorder="1" applyAlignment="1">
      <alignment horizontal="center" wrapText="1"/>
    </xf>
    <xf numFmtId="0" fontId="15" fillId="0" borderId="11" xfId="0" applyFont="1" applyBorder="1" applyAlignment="1">
      <alignment horizontal="center" vertical="center" wrapText="1"/>
    </xf>
    <xf numFmtId="0" fontId="16" fillId="0" borderId="11" xfId="8" applyFont="1" applyBorder="1" applyAlignment="1">
      <alignment horizontal="center" wrapText="1"/>
    </xf>
    <xf numFmtId="0" fontId="17" fillId="0" borderId="11" xfId="0" applyFont="1" applyBorder="1" applyAlignment="1">
      <alignment vertical="center" wrapText="1"/>
    </xf>
    <xf numFmtId="0" fontId="19" fillId="0" borderId="11" xfId="0" applyFont="1" applyBorder="1" applyAlignment="1">
      <alignment vertical="center" wrapText="1"/>
    </xf>
    <xf numFmtId="0" fontId="16" fillId="0" borderId="11" xfId="0" applyFont="1" applyBorder="1"/>
    <xf numFmtId="0" fontId="16" fillId="0" borderId="11" xfId="0" applyFont="1" applyBorder="1" applyAlignment="1">
      <alignment horizontal="left" vertical="center" wrapText="1"/>
    </xf>
    <xf numFmtId="10" fontId="16" fillId="0" borderId="11" xfId="0" applyNumberFormat="1" applyFont="1" applyBorder="1" applyAlignment="1">
      <alignment horizontal="center" vertical="center" wrapText="1"/>
    </xf>
    <xf numFmtId="0" fontId="2" fillId="3" borderId="11" xfId="1" applyFill="1" applyBorder="1" applyAlignment="1">
      <alignment horizontal="right" vertical="top"/>
    </xf>
    <xf numFmtId="166" fontId="2" fillId="14" borderId="11" xfId="1" applyNumberFormat="1" applyFill="1" applyBorder="1" applyAlignment="1">
      <alignment horizontal="right" vertical="top"/>
    </xf>
    <xf numFmtId="0" fontId="20" fillId="0" borderId="11" xfId="0" applyFont="1" applyBorder="1" applyAlignment="1">
      <alignment horizontal="center" vertical="center" wrapText="1"/>
    </xf>
    <xf numFmtId="0" fontId="16" fillId="0" borderId="11" xfId="0" applyFont="1" applyBorder="1" applyAlignment="1">
      <alignment vertical="center" wrapText="1"/>
    </xf>
    <xf numFmtId="0" fontId="16" fillId="0" borderId="12" xfId="0" applyFont="1" applyBorder="1"/>
    <xf numFmtId="0" fontId="2" fillId="0" borderId="11" xfId="1" applyBorder="1" applyAlignment="1">
      <alignment wrapText="1"/>
    </xf>
    <xf numFmtId="166" fontId="2" fillId="15" borderId="11" xfId="1" applyNumberFormat="1" applyFill="1" applyBorder="1" applyAlignment="1">
      <alignment horizontal="right" vertical="top"/>
    </xf>
    <xf numFmtId="10" fontId="20" fillId="0" borderId="11" xfId="0" applyNumberFormat="1" applyFont="1" applyBorder="1" applyAlignment="1">
      <alignment horizontal="center" vertical="center" wrapText="1"/>
    </xf>
    <xf numFmtId="169" fontId="16" fillId="0" borderId="11" xfId="0" applyNumberFormat="1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165" fontId="7" fillId="0" borderId="25" xfId="6" applyNumberFormat="1" applyFont="1" applyBorder="1" applyAlignment="1">
      <alignment horizontal="right" vertical="top"/>
    </xf>
    <xf numFmtId="165" fontId="7" fillId="0" borderId="26" xfId="6" applyNumberFormat="1" applyFont="1" applyBorder="1" applyAlignment="1">
      <alignment horizontal="right" vertical="top"/>
    </xf>
    <xf numFmtId="0" fontId="15" fillId="0" borderId="27" xfId="0" applyFont="1" applyBorder="1" applyAlignment="1">
      <alignment horizontal="center" vertical="center" wrapText="1"/>
    </xf>
    <xf numFmtId="0" fontId="15" fillId="0" borderId="28" xfId="0" applyFont="1" applyBorder="1" applyAlignment="1">
      <alignment horizontal="center" vertical="center" wrapText="1"/>
    </xf>
    <xf numFmtId="0" fontId="17" fillId="0" borderId="29" xfId="0" applyFont="1" applyBorder="1" applyAlignment="1">
      <alignment vertical="center" wrapText="1"/>
    </xf>
    <xf numFmtId="0" fontId="17" fillId="0" borderId="30" xfId="0" applyFont="1" applyBorder="1" applyAlignment="1">
      <alignment vertical="center" wrapText="1"/>
    </xf>
    <xf numFmtId="0" fontId="16" fillId="0" borderId="31" xfId="0" applyFont="1" applyBorder="1" applyAlignment="1">
      <alignment vertical="center" wrapText="1"/>
    </xf>
    <xf numFmtId="0" fontId="16" fillId="0" borderId="0" xfId="0" applyFont="1" applyAlignment="1">
      <alignment wrapText="1"/>
    </xf>
    <xf numFmtId="0" fontId="16" fillId="0" borderId="11" xfId="4" applyFont="1" applyBorder="1" applyAlignment="1">
      <alignment horizontal="center" wrapText="1"/>
    </xf>
    <xf numFmtId="164" fontId="7" fillId="0" borderId="11" xfId="6" applyNumberFormat="1" applyFont="1" applyBorder="1" applyAlignment="1">
      <alignment horizontal="right" vertical="top" wrapText="1"/>
    </xf>
    <xf numFmtId="165" fontId="2" fillId="0" borderId="11" xfId="6" applyNumberFormat="1" applyBorder="1" applyAlignment="1">
      <alignment horizontal="right" vertical="top" wrapText="1"/>
    </xf>
    <xf numFmtId="0" fontId="4" fillId="0" borderId="0" xfId="1" applyFont="1" applyAlignment="1">
      <alignment vertical="center" wrapText="1"/>
    </xf>
    <xf numFmtId="0" fontId="2" fillId="0" borderId="1" xfId="1" applyBorder="1" applyAlignment="1">
      <alignment horizontal="left" wrapText="1"/>
    </xf>
    <xf numFmtId="0" fontId="2" fillId="0" borderId="18" xfId="1" applyBorder="1" applyAlignment="1">
      <alignment horizontal="left" vertical="top" wrapText="1"/>
    </xf>
    <xf numFmtId="0" fontId="2" fillId="0" borderId="19" xfId="1" applyBorder="1" applyAlignment="1">
      <alignment horizontal="left" vertical="top" wrapText="1"/>
    </xf>
    <xf numFmtId="0" fontId="2" fillId="0" borderId="20" xfId="1" applyBorder="1" applyAlignment="1">
      <alignment horizontal="left" vertical="top" wrapText="1"/>
    </xf>
    <xf numFmtId="165" fontId="2" fillId="0" borderId="11" xfId="1" applyNumberFormat="1" applyBorder="1" applyAlignment="1">
      <alignment horizontal="right" vertical="top" wrapText="1"/>
    </xf>
    <xf numFmtId="165" fontId="2" fillId="0" borderId="11" xfId="1" applyNumberFormat="1" applyBorder="1" applyAlignment="1">
      <alignment horizontal="center" vertical="top" wrapText="1"/>
    </xf>
    <xf numFmtId="165" fontId="7" fillId="0" borderId="24" xfId="6" applyNumberFormat="1" applyFont="1" applyBorder="1" applyAlignment="1">
      <alignment horizontal="right" vertical="top" wrapText="1"/>
    </xf>
    <xf numFmtId="164" fontId="2" fillId="0" borderId="11" xfId="1" applyNumberFormat="1" applyBorder="1" applyAlignment="1">
      <alignment horizontal="right" vertical="top" wrapText="1"/>
    </xf>
    <xf numFmtId="0" fontId="15" fillId="0" borderId="0" xfId="0" applyFont="1" applyAlignment="1">
      <alignment horizontal="center" vertical="center" wrapText="1"/>
    </xf>
    <xf numFmtId="0" fontId="16" fillId="0" borderId="11" xfId="4" applyFont="1" applyBorder="1" applyAlignment="1">
      <alignment horizontal="left" vertical="top" wrapText="1"/>
    </xf>
    <xf numFmtId="0" fontId="17" fillId="0" borderId="0" xfId="4" applyFont="1" applyAlignment="1">
      <alignment horizontal="left" vertical="top" wrapText="1"/>
    </xf>
    <xf numFmtId="0" fontId="19" fillId="0" borderId="0" xfId="4" applyFont="1" applyAlignment="1">
      <alignment horizontal="left" vertical="top" wrapText="1"/>
    </xf>
    <xf numFmtId="0" fontId="19" fillId="0" borderId="0" xfId="0" applyFont="1" applyAlignment="1">
      <alignment wrapText="1"/>
    </xf>
    <xf numFmtId="0" fontId="16" fillId="0" borderId="0" xfId="4" applyFont="1" applyAlignment="1">
      <alignment horizontal="left" vertical="top" wrapText="1"/>
    </xf>
    <xf numFmtId="0" fontId="15" fillId="0" borderId="0" xfId="0" applyFont="1" applyAlignment="1">
      <alignment wrapText="1"/>
    </xf>
    <xf numFmtId="0" fontId="6" fillId="3" borderId="0" xfId="0" applyFont="1" applyFill="1" applyAlignment="1">
      <alignment wrapText="1"/>
    </xf>
    <xf numFmtId="0" fontId="6" fillId="2" borderId="0" xfId="0" applyFont="1" applyFill="1" applyAlignment="1">
      <alignment wrapText="1"/>
    </xf>
    <xf numFmtId="0" fontId="17" fillId="0" borderId="0" xfId="0" applyFont="1" applyAlignment="1">
      <alignment vertical="center" wrapText="1"/>
    </xf>
    <xf numFmtId="0" fontId="15" fillId="0" borderId="0" xfId="0" applyFont="1" applyAlignment="1">
      <alignment horizontal="center" wrapText="1"/>
    </xf>
    <xf numFmtId="0" fontId="16" fillId="0" borderId="11" xfId="0" applyFont="1" applyBorder="1" applyAlignment="1">
      <alignment wrapText="1"/>
    </xf>
    <xf numFmtId="0" fontId="6" fillId="15" borderId="0" xfId="0" applyFont="1" applyFill="1" applyAlignment="1">
      <alignment wrapText="1"/>
    </xf>
    <xf numFmtId="0" fontId="17" fillId="0" borderId="0" xfId="0" applyFont="1" applyAlignment="1">
      <alignment horizontal="justify" vertical="center" wrapText="1"/>
    </xf>
    <xf numFmtId="0" fontId="2" fillId="16" borderId="11" xfId="1" applyFill="1" applyBorder="1" applyAlignment="1">
      <alignment wrapText="1"/>
    </xf>
    <xf numFmtId="165" fontId="2" fillId="16" borderId="11" xfId="1" applyNumberFormat="1" applyFill="1" applyBorder="1" applyAlignment="1">
      <alignment horizontal="right" vertical="top"/>
    </xf>
    <xf numFmtId="165" fontId="2" fillId="17" borderId="11" xfId="1" applyNumberFormat="1" applyFill="1" applyBorder="1" applyAlignment="1">
      <alignment horizontal="right" vertical="top"/>
    </xf>
    <xf numFmtId="0" fontId="2" fillId="0" borderId="11" xfId="1" applyBorder="1" applyAlignment="1">
      <alignment vertical="center" wrapText="1"/>
    </xf>
    <xf numFmtId="0" fontId="2" fillId="17" borderId="11" xfId="1" applyFill="1" applyBorder="1" applyAlignment="1">
      <alignment vertical="center" wrapText="1"/>
    </xf>
    <xf numFmtId="0" fontId="0" fillId="0" borderId="0" xfId="0" applyAlignment="1">
      <alignment vertical="center" wrapText="1"/>
    </xf>
    <xf numFmtId="165" fontId="7" fillId="0" borderId="32" xfId="6" applyNumberFormat="1" applyFont="1" applyBorder="1" applyAlignment="1">
      <alignment horizontal="right" vertical="top"/>
    </xf>
    <xf numFmtId="165" fontId="7" fillId="0" borderId="33" xfId="6" applyNumberFormat="1" applyFont="1" applyBorder="1" applyAlignment="1">
      <alignment horizontal="right" vertical="top"/>
    </xf>
    <xf numFmtId="165" fontId="7" fillId="0" borderId="35" xfId="6" applyNumberFormat="1" applyFont="1" applyBorder="1" applyAlignment="1">
      <alignment horizontal="right" vertical="top"/>
    </xf>
    <xf numFmtId="165" fontId="2" fillId="0" borderId="12" xfId="1" applyNumberFormat="1" applyBorder="1" applyAlignment="1">
      <alignment horizontal="right" vertical="top"/>
    </xf>
    <xf numFmtId="165" fontId="7" fillId="0" borderId="11" xfId="6" applyNumberFormat="1" applyFont="1" applyBorder="1" applyAlignment="1">
      <alignment horizontal="right" vertical="top"/>
    </xf>
    <xf numFmtId="0" fontId="0" fillId="0" borderId="11" xfId="0" applyBorder="1" applyAlignment="1">
      <alignment wrapText="1"/>
    </xf>
    <xf numFmtId="164" fontId="2" fillId="0" borderId="0" xfId="1" applyNumberFormat="1" applyAlignment="1">
      <alignment horizontal="right" vertical="top"/>
    </xf>
    <xf numFmtId="165" fontId="2" fillId="0" borderId="0" xfId="1" applyNumberFormat="1" applyAlignment="1">
      <alignment horizontal="right" vertical="top"/>
    </xf>
    <xf numFmtId="165" fontId="3" fillId="0" borderId="11" xfId="7" applyNumberFormat="1" applyFont="1" applyBorder="1" applyAlignment="1">
      <alignment horizontal="right" vertical="top"/>
    </xf>
    <xf numFmtId="0" fontId="2" fillId="0" borderId="11" xfId="7" applyFont="1" applyBorder="1" applyAlignment="1">
      <alignment horizontal="left" vertical="top" wrapText="1"/>
    </xf>
    <xf numFmtId="0" fontId="2" fillId="0" borderId="11" xfId="9" applyBorder="1" applyAlignment="1">
      <alignment wrapText="1"/>
    </xf>
    <xf numFmtId="165" fontId="7" fillId="0" borderId="11" xfId="1" applyNumberFormat="1" applyFont="1" applyBorder="1" applyAlignment="1">
      <alignment horizontal="right" vertical="top"/>
    </xf>
    <xf numFmtId="0" fontId="7" fillId="0" borderId="11" xfId="1" applyFont="1" applyBorder="1" applyAlignment="1">
      <alignment horizontal="right" vertical="top"/>
    </xf>
    <xf numFmtId="0" fontId="22" fillId="0" borderId="11" xfId="9" applyFont="1" applyBorder="1"/>
    <xf numFmtId="0" fontId="16" fillId="0" borderId="11" xfId="10" applyFont="1" applyBorder="1" applyAlignment="1">
      <alignment horizontal="left" wrapText="1"/>
    </xf>
    <xf numFmtId="0" fontId="15" fillId="0" borderId="12" xfId="4" applyFont="1" applyBorder="1" applyAlignment="1">
      <alignment horizontal="center"/>
    </xf>
    <xf numFmtId="0" fontId="15" fillId="0" borderId="14" xfId="4" applyFont="1" applyBorder="1" applyAlignment="1">
      <alignment horizontal="center"/>
    </xf>
    <xf numFmtId="0" fontId="15" fillId="0" borderId="13" xfId="4" applyFont="1" applyBorder="1" applyAlignment="1">
      <alignment horizontal="center" vertical="center" wrapText="1"/>
    </xf>
    <xf numFmtId="0" fontId="22" fillId="0" borderId="11" xfId="1" applyFont="1" applyBorder="1" applyAlignment="1">
      <alignment horizontal="left" vertical="top" wrapText="1"/>
    </xf>
    <xf numFmtId="0" fontId="22" fillId="0" borderId="11" xfId="1" applyFont="1" applyBorder="1" applyAlignment="1">
      <alignment horizontal="center" wrapText="1"/>
    </xf>
    <xf numFmtId="0" fontId="2" fillId="0" borderId="11" xfId="11" applyBorder="1"/>
    <xf numFmtId="0" fontId="2" fillId="0" borderId="11" xfId="11" applyBorder="1" applyAlignment="1">
      <alignment horizontal="left" vertical="top" wrapText="1"/>
    </xf>
    <xf numFmtId="165" fontId="2" fillId="0" borderId="11" xfId="11" applyNumberFormat="1" applyBorder="1" applyAlignment="1">
      <alignment horizontal="right" vertical="top"/>
    </xf>
    <xf numFmtId="165" fontId="7" fillId="0" borderId="11" xfId="11" applyNumberFormat="1" applyFont="1" applyBorder="1" applyAlignment="1">
      <alignment horizontal="right" vertical="top"/>
    </xf>
    <xf numFmtId="0" fontId="25" fillId="18" borderId="11" xfId="0" applyFont="1" applyFill="1" applyBorder="1" applyAlignment="1">
      <alignment vertical="center" wrapText="1"/>
    </xf>
    <xf numFmtId="0" fontId="26" fillId="0" borderId="11" xfId="0" applyFont="1" applyBorder="1" applyAlignment="1">
      <alignment vertical="center" wrapText="1"/>
    </xf>
    <xf numFmtId="0" fontId="23" fillId="0" borderId="15" xfId="0" applyFont="1" applyBorder="1" applyAlignment="1">
      <alignment vertical="center"/>
    </xf>
    <xf numFmtId="0" fontId="0" fillId="0" borderId="15" xfId="0" applyBorder="1"/>
    <xf numFmtId="0" fontId="7" fillId="0" borderId="11" xfId="1" applyFont="1" applyBorder="1" applyAlignment="1">
      <alignment horizontal="left" vertical="top"/>
    </xf>
    <xf numFmtId="165" fontId="9" fillId="0" borderId="11" xfId="1" applyNumberFormat="1" applyFont="1" applyBorder="1" applyAlignment="1">
      <alignment horizontal="right" vertical="top"/>
    </xf>
    <xf numFmtId="165" fontId="7" fillId="0" borderId="32" xfId="11" applyNumberFormat="1" applyFont="1" applyBorder="1" applyAlignment="1">
      <alignment horizontal="right" vertical="top"/>
    </xf>
    <xf numFmtId="165" fontId="7" fillId="0" borderId="33" xfId="11" applyNumberFormat="1" applyFont="1" applyBorder="1" applyAlignment="1">
      <alignment horizontal="right" vertical="top"/>
    </xf>
    <xf numFmtId="165" fontId="7" fillId="0" borderId="35" xfId="11" applyNumberFormat="1" applyFont="1" applyBorder="1" applyAlignment="1">
      <alignment horizontal="right" vertical="top"/>
    </xf>
    <xf numFmtId="0" fontId="10" fillId="0" borderId="0" xfId="0" applyFont="1" applyAlignment="1">
      <alignment horizontal="center" vertical="center"/>
    </xf>
    <xf numFmtId="0" fontId="11" fillId="10" borderId="40" xfId="0" applyFont="1" applyFill="1" applyBorder="1" applyAlignment="1">
      <alignment horizontal="center" vertical="center" wrapText="1"/>
    </xf>
    <xf numFmtId="0" fontId="12" fillId="19" borderId="39" xfId="0" applyFont="1" applyFill="1" applyBorder="1" applyAlignment="1">
      <alignment vertical="center" wrapText="1"/>
    </xf>
    <xf numFmtId="0" fontId="12" fillId="19" borderId="40" xfId="0" applyFont="1" applyFill="1" applyBorder="1" applyAlignment="1">
      <alignment vertical="center" wrapText="1"/>
    </xf>
    <xf numFmtId="10" fontId="12" fillId="19" borderId="40" xfId="0" applyNumberFormat="1" applyFont="1" applyFill="1" applyBorder="1" applyAlignment="1">
      <alignment vertical="center" wrapText="1"/>
    </xf>
    <xf numFmtId="9" fontId="12" fillId="19" borderId="40" xfId="0" applyNumberFormat="1" applyFont="1" applyFill="1" applyBorder="1" applyAlignment="1">
      <alignment vertical="center" wrapText="1"/>
    </xf>
    <xf numFmtId="0" fontId="12" fillId="20" borderId="39" xfId="0" applyFont="1" applyFill="1" applyBorder="1" applyAlignment="1">
      <alignment vertical="center" wrapText="1"/>
    </xf>
    <xf numFmtId="10" fontId="12" fillId="20" borderId="40" xfId="0" applyNumberFormat="1" applyFont="1" applyFill="1" applyBorder="1" applyAlignment="1">
      <alignment vertical="center" wrapText="1"/>
    </xf>
    <xf numFmtId="169" fontId="12" fillId="19" borderId="40" xfId="0" applyNumberFormat="1" applyFont="1" applyFill="1" applyBorder="1" applyAlignment="1">
      <alignment vertical="center" wrapText="1"/>
    </xf>
    <xf numFmtId="0" fontId="27" fillId="19" borderId="39" xfId="0" applyFont="1" applyFill="1" applyBorder="1" applyAlignment="1">
      <alignment vertical="center" wrapText="1"/>
    </xf>
    <xf numFmtId="0" fontId="2" fillId="0" borderId="11" xfId="12" applyFont="1" applyBorder="1"/>
    <xf numFmtId="0" fontId="2" fillId="0" borderId="11" xfId="12" applyFont="1" applyBorder="1" applyAlignment="1">
      <alignment horizontal="left" vertical="top"/>
    </xf>
    <xf numFmtId="165" fontId="2" fillId="0" borderId="11" xfId="12" applyNumberFormat="1" applyFont="1" applyBorder="1" applyAlignment="1">
      <alignment horizontal="right" vertical="top"/>
    </xf>
    <xf numFmtId="0" fontId="2" fillId="17" borderId="11" xfId="12" applyFont="1" applyFill="1" applyBorder="1" applyAlignment="1">
      <alignment horizontal="left" vertical="top"/>
    </xf>
    <xf numFmtId="165" fontId="2" fillId="17" borderId="11" xfId="12" applyNumberFormat="1" applyFont="1" applyFill="1" applyBorder="1" applyAlignment="1">
      <alignment horizontal="right" vertical="top"/>
    </xf>
    <xf numFmtId="0" fontId="2" fillId="17" borderId="11" xfId="12" applyFont="1" applyFill="1" applyBorder="1"/>
    <xf numFmtId="0" fontId="2" fillId="8" borderId="11" xfId="12" applyFont="1" applyFill="1" applyBorder="1" applyAlignment="1">
      <alignment horizontal="left" vertical="top"/>
    </xf>
    <xf numFmtId="165" fontId="2" fillId="8" borderId="11" xfId="12" applyNumberFormat="1" applyFont="1" applyFill="1" applyBorder="1" applyAlignment="1">
      <alignment horizontal="right" vertical="top"/>
    </xf>
    <xf numFmtId="0" fontId="2" fillId="8" borderId="11" xfId="12" applyFont="1" applyFill="1" applyBorder="1"/>
    <xf numFmtId="0" fontId="15" fillId="0" borderId="16" xfId="4" applyFont="1" applyBorder="1" applyAlignment="1">
      <alignment vertical="center" wrapText="1"/>
    </xf>
    <xf numFmtId="0" fontId="29" fillId="21" borderId="11" xfId="0" applyFont="1" applyFill="1" applyBorder="1"/>
    <xf numFmtId="0" fontId="2" fillId="0" borderId="11" xfId="1" applyBorder="1" applyAlignment="1">
      <alignment horizontal="left" vertical="center"/>
    </xf>
    <xf numFmtId="165" fontId="2" fillId="0" borderId="11" xfId="1" applyNumberFormat="1" applyBorder="1" applyAlignment="1">
      <alignment horizontal="right" vertical="center"/>
    </xf>
    <xf numFmtId="0" fontId="22" fillId="0" borderId="11" xfId="1" applyFont="1" applyBorder="1" applyAlignment="1">
      <alignment horizontal="center" vertical="center" wrapText="1"/>
    </xf>
    <xf numFmtId="0" fontId="2" fillId="15" borderId="11" xfId="1" applyFill="1" applyBorder="1" applyAlignment="1">
      <alignment horizontal="right" vertical="top"/>
    </xf>
    <xf numFmtId="0" fontId="2" fillId="22" borderId="11" xfId="1" applyFill="1" applyBorder="1" applyAlignment="1">
      <alignment horizontal="right" vertical="top"/>
    </xf>
    <xf numFmtId="166" fontId="2" fillId="22" borderId="11" xfId="1" applyNumberFormat="1" applyFill="1" applyBorder="1" applyAlignment="1">
      <alignment horizontal="right" vertical="top"/>
    </xf>
    <xf numFmtId="0" fontId="2" fillId="0" borderId="11" xfId="9" applyBorder="1"/>
    <xf numFmtId="0" fontId="2" fillId="7" borderId="11" xfId="9" applyFill="1" applyBorder="1" applyAlignment="1">
      <alignment horizontal="center"/>
    </xf>
    <xf numFmtId="0" fontId="2" fillId="0" borderId="11" xfId="9" applyBorder="1" applyAlignment="1">
      <alignment horizontal="left" vertical="top"/>
    </xf>
    <xf numFmtId="164" fontId="2" fillId="7" borderId="11" xfId="9" applyNumberFormat="1" applyFill="1" applyBorder="1" applyAlignment="1">
      <alignment horizontal="right" vertical="top"/>
    </xf>
    <xf numFmtId="165" fontId="2" fillId="7" borderId="11" xfId="9" applyNumberFormat="1" applyFill="1" applyBorder="1" applyAlignment="1">
      <alignment horizontal="right" vertical="top"/>
    </xf>
    <xf numFmtId="0" fontId="2" fillId="23" borderId="11" xfId="9" applyFill="1" applyBorder="1" applyAlignment="1">
      <alignment horizontal="center"/>
    </xf>
    <xf numFmtId="164" fontId="2" fillId="23" borderId="11" xfId="1" applyNumberFormat="1" applyFill="1" applyBorder="1" applyAlignment="1">
      <alignment horizontal="right" vertical="top"/>
    </xf>
    <xf numFmtId="165" fontId="2" fillId="23" borderId="11" xfId="1" applyNumberFormat="1" applyFill="1" applyBorder="1" applyAlignment="1">
      <alignment horizontal="right" vertical="top"/>
    </xf>
    <xf numFmtId="164" fontId="2" fillId="23" borderId="11" xfId="9" applyNumberFormat="1" applyFill="1" applyBorder="1" applyAlignment="1">
      <alignment horizontal="right" vertical="top"/>
    </xf>
    <xf numFmtId="165" fontId="2" fillId="23" borderId="11" xfId="9" applyNumberFormat="1" applyFill="1" applyBorder="1" applyAlignment="1">
      <alignment horizontal="right" vertical="top"/>
    </xf>
    <xf numFmtId="9" fontId="0" fillId="7" borderId="0" xfId="0" applyNumberFormat="1" applyFill="1"/>
    <xf numFmtId="0" fontId="2" fillId="8" borderId="11" xfId="9" applyFill="1" applyBorder="1" applyAlignment="1">
      <alignment horizontal="center"/>
    </xf>
    <xf numFmtId="164" fontId="2" fillId="8" borderId="11" xfId="9" applyNumberFormat="1" applyFill="1" applyBorder="1" applyAlignment="1">
      <alignment horizontal="right" vertical="top"/>
    </xf>
    <xf numFmtId="165" fontId="2" fillId="8" borderId="11" xfId="9" applyNumberFormat="1" applyFill="1" applyBorder="1" applyAlignment="1">
      <alignment horizontal="right" vertical="top"/>
    </xf>
    <xf numFmtId="0" fontId="22" fillId="0" borderId="11" xfId="1" applyFont="1" applyBorder="1" applyAlignment="1">
      <alignment wrapText="1"/>
    </xf>
    <xf numFmtId="0" fontId="2" fillId="0" borderId="0" xfId="13"/>
    <xf numFmtId="165" fontId="7" fillId="0" borderId="11" xfId="13" applyNumberFormat="1" applyFont="1" applyBorder="1" applyAlignment="1">
      <alignment horizontal="right" vertical="top"/>
    </xf>
    <xf numFmtId="0" fontId="22" fillId="0" borderId="11" xfId="1" applyFont="1" applyBorder="1" applyAlignment="1">
      <alignment vertical="center" wrapText="1"/>
    </xf>
    <xf numFmtId="165" fontId="2" fillId="0" borderId="11" xfId="13" applyNumberFormat="1" applyBorder="1" applyAlignment="1">
      <alignment horizontal="right" vertical="top"/>
    </xf>
    <xf numFmtId="0" fontId="2" fillId="4" borderId="12" xfId="1" applyFill="1" applyBorder="1" applyAlignment="1">
      <alignment horizontal="center" wrapText="1"/>
    </xf>
    <xf numFmtId="165" fontId="2" fillId="4" borderId="11" xfId="1" applyNumberFormat="1" applyFill="1" applyBorder="1" applyAlignment="1">
      <alignment horizontal="right" vertical="top"/>
    </xf>
    <xf numFmtId="0" fontId="15" fillId="8" borderId="11" xfId="4" applyFont="1" applyFill="1" applyBorder="1" applyAlignment="1">
      <alignment wrapText="1"/>
    </xf>
    <xf numFmtId="0" fontId="15" fillId="8" borderId="11" xfId="4" applyFont="1" applyFill="1" applyBorder="1" applyAlignment="1">
      <alignment horizontal="center" vertical="center" wrapText="1"/>
    </xf>
    <xf numFmtId="0" fontId="16" fillId="8" borderId="11" xfId="0" applyFont="1" applyFill="1" applyBorder="1" applyAlignment="1">
      <alignment horizontal="center" vertical="center" wrapText="1"/>
    </xf>
    <xf numFmtId="0" fontId="2" fillId="8" borderId="11" xfId="14" applyFont="1" applyFill="1" applyBorder="1"/>
    <xf numFmtId="0" fontId="2" fillId="14" borderId="11" xfId="1" applyFill="1" applyBorder="1" applyAlignment="1">
      <alignment horizontal="right" vertical="top"/>
    </xf>
    <xf numFmtId="0" fontId="7" fillId="0" borderId="11" xfId="6" applyFont="1" applyBorder="1" applyAlignment="1">
      <alignment horizontal="left" vertical="top" wrapText="1"/>
    </xf>
    <xf numFmtId="166" fontId="9" fillId="14" borderId="11" xfId="6" applyNumberFormat="1" applyFont="1" applyFill="1" applyBorder="1" applyAlignment="1">
      <alignment horizontal="right" vertical="top"/>
    </xf>
    <xf numFmtId="0" fontId="2" fillId="8" borderId="11" xfId="9" applyFill="1" applyBorder="1" applyAlignment="1">
      <alignment horizontal="left" vertical="top" wrapText="1"/>
    </xf>
    <xf numFmtId="165" fontId="2" fillId="8" borderId="43" xfId="6" applyNumberFormat="1" applyFill="1" applyBorder="1" applyAlignment="1">
      <alignment horizontal="right" vertical="top"/>
    </xf>
    <xf numFmtId="165" fontId="2" fillId="8" borderId="44" xfId="6" applyNumberFormat="1" applyFill="1" applyBorder="1" applyAlignment="1">
      <alignment horizontal="right" vertical="top"/>
    </xf>
    <xf numFmtId="165" fontId="2" fillId="8" borderId="45" xfId="6" applyNumberFormat="1" applyFill="1" applyBorder="1" applyAlignment="1">
      <alignment horizontal="right" vertical="top"/>
    </xf>
    <xf numFmtId="165" fontId="2" fillId="8" borderId="11" xfId="14" applyNumberFormat="1" applyFont="1" applyFill="1" applyBorder="1" applyAlignment="1">
      <alignment horizontal="right" vertical="top"/>
    </xf>
    <xf numFmtId="0" fontId="0" fillId="24" borderId="11" xfId="0" applyFill="1" applyBorder="1"/>
    <xf numFmtId="0" fontId="0" fillId="24" borderId="0" xfId="0" applyFill="1"/>
    <xf numFmtId="167" fontId="0" fillId="24" borderId="11" xfId="0" applyNumberFormat="1" applyFill="1" applyBorder="1"/>
    <xf numFmtId="0" fontId="31" fillId="24" borderId="11" xfId="0" applyFont="1" applyFill="1" applyBorder="1"/>
    <xf numFmtId="165" fontId="2" fillId="8" borderId="11" xfId="1" applyNumberFormat="1" applyFill="1" applyBorder="1" applyAlignment="1">
      <alignment horizontal="right" vertical="top" wrapText="1"/>
    </xf>
    <xf numFmtId="0" fontId="22" fillId="8" borderId="11" xfId="1" applyFont="1" applyFill="1" applyBorder="1" applyAlignment="1">
      <alignment horizontal="center" wrapText="1"/>
    </xf>
    <xf numFmtId="0" fontId="2" fillId="0" borderId="11" xfId="1" applyBorder="1" applyAlignment="1">
      <alignment horizontal="center" vertical="center"/>
    </xf>
    <xf numFmtId="168" fontId="2" fillId="0" borderId="11" xfId="1" applyNumberFormat="1" applyBorder="1" applyAlignment="1">
      <alignment horizontal="right" vertical="top" wrapText="1"/>
    </xf>
    <xf numFmtId="0" fontId="2" fillId="0" borderId="11" xfId="1" applyBorder="1" applyAlignment="1">
      <alignment horizontal="center" vertical="center" wrapText="1"/>
    </xf>
    <xf numFmtId="0" fontId="2" fillId="25" borderId="11" xfId="1" applyFill="1" applyBorder="1" applyAlignment="1">
      <alignment horizontal="center" wrapText="1"/>
    </xf>
    <xf numFmtId="165" fontId="2" fillId="25" borderId="11" xfId="1" applyNumberFormat="1" applyFill="1" applyBorder="1" applyAlignment="1">
      <alignment horizontal="right" vertical="top" wrapText="1"/>
    </xf>
    <xf numFmtId="0" fontId="22" fillId="25" borderId="11" xfId="1" applyFont="1" applyFill="1" applyBorder="1" applyAlignment="1">
      <alignment horizontal="center" wrapText="1"/>
    </xf>
    <xf numFmtId="165" fontId="2" fillId="25" borderId="11" xfId="1" applyNumberFormat="1" applyFill="1" applyBorder="1" applyAlignment="1">
      <alignment horizontal="right" vertical="top"/>
    </xf>
    <xf numFmtId="1" fontId="32" fillId="0" borderId="0" xfId="0" applyNumberFormat="1" applyFont="1"/>
    <xf numFmtId="1" fontId="32" fillId="0" borderId="0" xfId="0" applyNumberFormat="1" applyFont="1" applyAlignment="1">
      <alignment wrapText="1"/>
    </xf>
    <xf numFmtId="1" fontId="32" fillId="0" borderId="11" xfId="0" applyNumberFormat="1" applyFont="1" applyBorder="1"/>
    <xf numFmtId="0" fontId="33" fillId="0" borderId="11" xfId="0" applyFont="1" applyBorder="1" applyAlignment="1">
      <alignment wrapText="1"/>
    </xf>
    <xf numFmtId="1" fontId="32" fillId="0" borderId="11" xfId="0" applyNumberFormat="1" applyFont="1" applyBorder="1" applyAlignment="1">
      <alignment wrapText="1"/>
    </xf>
    <xf numFmtId="0" fontId="22" fillId="0" borderId="42" xfId="2" applyFont="1" applyBorder="1" applyAlignment="1">
      <alignment horizontal="center" wrapText="1"/>
    </xf>
    <xf numFmtId="170" fontId="2" fillId="0" borderId="11" xfId="1" applyNumberFormat="1" applyBorder="1" applyAlignment="1">
      <alignment horizontal="right"/>
    </xf>
    <xf numFmtId="0" fontId="34" fillId="0" borderId="11" xfId="15" applyFont="1" applyBorder="1" applyAlignment="1">
      <alignment vertical="center"/>
    </xf>
    <xf numFmtId="0" fontId="3" fillId="0" borderId="11" xfId="15" applyFont="1" applyBorder="1" applyAlignment="1">
      <alignment horizontal="left"/>
    </xf>
    <xf numFmtId="0" fontId="3" fillId="0" borderId="11" xfId="15" applyFont="1" applyBorder="1" applyAlignment="1">
      <alignment horizontal="center"/>
    </xf>
    <xf numFmtId="0" fontId="3" fillId="0" borderId="11" xfId="15" applyFont="1" applyBorder="1" applyAlignment="1">
      <alignment horizontal="left" vertical="top"/>
    </xf>
    <xf numFmtId="166" fontId="3" fillId="0" borderId="11" xfId="15" applyNumberFormat="1" applyFont="1" applyBorder="1" applyAlignment="1">
      <alignment horizontal="right" vertical="top"/>
    </xf>
    <xf numFmtId="0" fontId="3" fillId="0" borderId="11" xfId="15" applyFont="1" applyBorder="1" applyAlignment="1">
      <alignment horizontal="right" vertical="top"/>
    </xf>
    <xf numFmtId="0" fontId="2" fillId="0" borderId="11" xfId="15" applyBorder="1"/>
    <xf numFmtId="165" fontId="2" fillId="0" borderId="11" xfId="15" applyNumberFormat="1" applyBorder="1" applyAlignment="1">
      <alignment horizontal="right" vertical="top"/>
    </xf>
    <xf numFmtId="0" fontId="36" fillId="0" borderId="11" xfId="0" applyFont="1" applyBorder="1"/>
    <xf numFmtId="0" fontId="2" fillId="0" borderId="11" xfId="15" applyBorder="1" applyAlignment="1">
      <alignment horizontal="center"/>
    </xf>
    <xf numFmtId="0" fontId="2" fillId="0" borderId="11" xfId="15" applyBorder="1" applyAlignment="1">
      <alignment horizontal="left" vertical="top"/>
    </xf>
    <xf numFmtId="0" fontId="2" fillId="0" borderId="11" xfId="15" applyBorder="1" applyAlignment="1">
      <alignment horizontal="left" wrapText="1"/>
    </xf>
    <xf numFmtId="0" fontId="2" fillId="0" borderId="11" xfId="15" applyBorder="1" applyAlignment="1">
      <alignment horizontal="center" wrapText="1"/>
    </xf>
    <xf numFmtId="0" fontId="2" fillId="0" borderId="11" xfId="15" applyBorder="1" applyAlignment="1">
      <alignment horizontal="left" vertical="top" wrapText="1"/>
    </xf>
    <xf numFmtId="0" fontId="2" fillId="0" borderId="11" xfId="15" applyBorder="1" applyAlignment="1">
      <alignment horizontal="right" vertical="top"/>
    </xf>
    <xf numFmtId="0" fontId="36" fillId="0" borderId="0" xfId="0" applyFont="1"/>
    <xf numFmtId="0" fontId="36" fillId="0" borderId="0" xfId="0" applyFont="1" applyAlignment="1">
      <alignment wrapText="1"/>
    </xf>
    <xf numFmtId="0" fontId="4" fillId="0" borderId="11" xfId="15" applyFont="1" applyBorder="1" applyAlignment="1">
      <alignment vertical="center"/>
    </xf>
    <xf numFmtId="0" fontId="2" fillId="0" borderId="11" xfId="15" applyBorder="1" applyAlignment="1">
      <alignment horizontal="left"/>
    </xf>
    <xf numFmtId="166" fontId="2" fillId="0" borderId="11" xfId="15" applyNumberFormat="1" applyBorder="1" applyAlignment="1">
      <alignment horizontal="right" vertical="top"/>
    </xf>
    <xf numFmtId="0" fontId="7" fillId="0" borderId="11" xfId="15" applyFont="1" applyBorder="1" applyAlignment="1">
      <alignment wrapText="1"/>
    </xf>
    <xf numFmtId="0" fontId="7" fillId="0" borderId="11" xfId="15" applyFont="1" applyBorder="1" applyAlignment="1">
      <alignment horizontal="center" wrapText="1"/>
    </xf>
    <xf numFmtId="0" fontId="7" fillId="0" borderId="11" xfId="15" applyFont="1" applyBorder="1" applyAlignment="1">
      <alignment horizontal="left" vertical="top" wrapText="1"/>
    </xf>
    <xf numFmtId="165" fontId="9" fillId="0" borderId="11" xfId="15" applyNumberFormat="1" applyFont="1" applyBorder="1" applyAlignment="1">
      <alignment horizontal="right" vertical="top"/>
    </xf>
    <xf numFmtId="0" fontId="7" fillId="17" borderId="11" xfId="15" applyFont="1" applyFill="1" applyBorder="1" applyAlignment="1">
      <alignment horizontal="left" vertical="top" wrapText="1"/>
    </xf>
    <xf numFmtId="165" fontId="9" fillId="17" borderId="11" xfId="15" applyNumberFormat="1" applyFont="1" applyFill="1" applyBorder="1" applyAlignment="1">
      <alignment horizontal="right" vertical="top"/>
    </xf>
    <xf numFmtId="0" fontId="0" fillId="24" borderId="11" xfId="0" applyFill="1" applyBorder="1" applyAlignment="1">
      <alignment horizontal="center"/>
    </xf>
    <xf numFmtId="0" fontId="2" fillId="8" borderId="11" xfId="1" applyFill="1" applyBorder="1" applyAlignment="1">
      <alignment horizontal="center" vertical="center"/>
    </xf>
    <xf numFmtId="0" fontId="2" fillId="9" borderId="11" xfId="1" applyFill="1" applyBorder="1" applyAlignment="1">
      <alignment horizontal="center" vertical="center"/>
    </xf>
    <xf numFmtId="0" fontId="2" fillId="7" borderId="11" xfId="1" applyFill="1" applyBorder="1" applyAlignment="1">
      <alignment horizontal="center" vertical="center" wrapText="1"/>
    </xf>
    <xf numFmtId="0" fontId="2" fillId="0" borderId="12" xfId="1" applyBorder="1" applyAlignment="1">
      <alignment horizontal="center" vertical="center"/>
    </xf>
    <xf numFmtId="0" fontId="2" fillId="0" borderId="13" xfId="1" applyBorder="1" applyAlignment="1">
      <alignment horizontal="center" vertical="center"/>
    </xf>
    <xf numFmtId="0" fontId="2" fillId="0" borderId="14" xfId="1" applyBorder="1" applyAlignment="1">
      <alignment horizontal="center" vertical="center"/>
    </xf>
    <xf numFmtId="0" fontId="2" fillId="6" borderId="15" xfId="1" applyFill="1" applyBorder="1" applyAlignment="1">
      <alignment horizontal="center" vertical="top"/>
    </xf>
    <xf numFmtId="0" fontId="2" fillId="6" borderId="16" xfId="1" applyFill="1" applyBorder="1" applyAlignment="1">
      <alignment horizontal="center" vertical="top"/>
    </xf>
    <xf numFmtId="0" fontId="2" fillId="6" borderId="15" xfId="1" applyFill="1" applyBorder="1" applyAlignment="1">
      <alignment horizontal="center" vertical="center"/>
    </xf>
    <xf numFmtId="0" fontId="2" fillId="6" borderId="16" xfId="1" applyFill="1" applyBorder="1" applyAlignment="1">
      <alignment horizontal="center" vertical="center"/>
    </xf>
    <xf numFmtId="0" fontId="2" fillId="0" borderId="15" xfId="1" applyBorder="1" applyAlignment="1">
      <alignment horizontal="center" vertical="center"/>
    </xf>
    <xf numFmtId="0" fontId="2" fillId="0" borderId="17" xfId="1" applyBorder="1" applyAlignment="1">
      <alignment horizontal="center" vertical="center"/>
    </xf>
    <xf numFmtId="0" fontId="2" fillId="0" borderId="16" xfId="1" applyBorder="1" applyAlignment="1">
      <alignment horizontal="center" vertical="center"/>
    </xf>
    <xf numFmtId="0" fontId="2" fillId="5" borderId="15" xfId="1" applyFill="1" applyBorder="1" applyAlignment="1">
      <alignment horizontal="center" vertical="top"/>
    </xf>
    <xf numFmtId="0" fontId="2" fillId="5" borderId="16" xfId="1" applyFill="1" applyBorder="1" applyAlignment="1">
      <alignment horizontal="center" vertical="top"/>
    </xf>
    <xf numFmtId="0" fontId="2" fillId="5" borderId="15" xfId="1" applyFill="1" applyBorder="1" applyAlignment="1">
      <alignment horizontal="center" vertical="center"/>
    </xf>
    <xf numFmtId="0" fontId="2" fillId="5" borderId="16" xfId="1" applyFill="1" applyBorder="1" applyAlignment="1">
      <alignment horizontal="center" vertical="center"/>
    </xf>
    <xf numFmtId="0" fontId="2" fillId="6" borderId="12" xfId="1" applyFill="1" applyBorder="1" applyAlignment="1">
      <alignment horizontal="center"/>
    </xf>
    <xf numFmtId="0" fontId="2" fillId="6" borderId="13" xfId="1" applyFill="1" applyBorder="1" applyAlignment="1">
      <alignment horizontal="center"/>
    </xf>
    <xf numFmtId="0" fontId="2" fillId="6" borderId="14" xfId="1" applyFill="1" applyBorder="1" applyAlignment="1">
      <alignment horizontal="center"/>
    </xf>
    <xf numFmtId="0" fontId="2" fillId="6" borderId="17" xfId="1" applyFill="1" applyBorder="1" applyAlignment="1">
      <alignment horizontal="center" vertical="top"/>
    </xf>
    <xf numFmtId="0" fontId="2" fillId="4" borderId="15" xfId="1" applyFill="1" applyBorder="1" applyAlignment="1">
      <alignment horizontal="center" vertical="center"/>
    </xf>
    <xf numFmtId="0" fontId="2" fillId="4" borderId="16" xfId="1" applyFill="1" applyBorder="1" applyAlignment="1">
      <alignment horizontal="center" vertical="center"/>
    </xf>
    <xf numFmtId="0" fontId="2" fillId="4" borderId="15" xfId="1" applyFill="1" applyBorder="1" applyAlignment="1">
      <alignment horizontal="center" vertical="top"/>
    </xf>
    <xf numFmtId="0" fontId="2" fillId="4" borderId="16" xfId="1" applyFill="1" applyBorder="1" applyAlignment="1">
      <alignment horizontal="center" vertical="top"/>
    </xf>
    <xf numFmtId="0" fontId="2" fillId="5" borderId="11" xfId="1" applyFill="1" applyBorder="1" applyAlignment="1">
      <alignment horizontal="center"/>
    </xf>
    <xf numFmtId="0" fontId="2" fillId="5" borderId="12" xfId="1" applyFill="1" applyBorder="1" applyAlignment="1">
      <alignment horizontal="center"/>
    </xf>
    <xf numFmtId="0" fontId="2" fillId="5" borderId="13" xfId="1" applyFill="1" applyBorder="1" applyAlignment="1">
      <alignment horizontal="center"/>
    </xf>
    <xf numFmtId="0" fontId="2" fillId="5" borderId="17" xfId="1" applyFill="1" applyBorder="1" applyAlignment="1">
      <alignment horizontal="center" vertical="top"/>
    </xf>
    <xf numFmtId="0" fontId="2" fillId="4" borderId="12" xfId="1" applyFill="1" applyBorder="1" applyAlignment="1">
      <alignment horizontal="center"/>
    </xf>
    <xf numFmtId="0" fontId="2" fillId="4" borderId="13" xfId="1" applyFill="1" applyBorder="1" applyAlignment="1">
      <alignment horizontal="center"/>
    </xf>
    <xf numFmtId="0" fontId="2" fillId="4" borderId="14" xfId="1" applyFill="1" applyBorder="1" applyAlignment="1">
      <alignment horizontal="center"/>
    </xf>
    <xf numFmtId="0" fontId="2" fillId="4" borderId="17" xfId="1" applyFill="1" applyBorder="1" applyAlignment="1">
      <alignment horizontal="center" vertical="top"/>
    </xf>
    <xf numFmtId="0" fontId="0" fillId="0" borderId="11" xfId="0" applyBorder="1" applyAlignment="1">
      <alignment horizontal="center"/>
    </xf>
    <xf numFmtId="0" fontId="11" fillId="10" borderId="11" xfId="0" applyFont="1" applyFill="1" applyBorder="1" applyAlignment="1">
      <alignment vertical="center" wrapText="1"/>
    </xf>
    <xf numFmtId="0" fontId="2" fillId="0" borderId="15" xfId="1" applyBorder="1" applyAlignment="1">
      <alignment horizontal="center" vertical="top"/>
    </xf>
    <xf numFmtId="0" fontId="2" fillId="0" borderId="16" xfId="1" applyBorder="1" applyAlignment="1">
      <alignment horizontal="center" vertical="top"/>
    </xf>
    <xf numFmtId="0" fontId="2" fillId="0" borderId="12" xfId="1" applyBorder="1" applyAlignment="1">
      <alignment horizontal="center"/>
    </xf>
    <xf numFmtId="0" fontId="2" fillId="0" borderId="14" xfId="1" applyBorder="1" applyAlignment="1">
      <alignment horizontal="center"/>
    </xf>
    <xf numFmtId="0" fontId="11" fillId="10" borderId="21" xfId="0" applyFont="1" applyFill="1" applyBorder="1" applyAlignment="1">
      <alignment horizontal="center" vertical="center" wrapText="1"/>
    </xf>
    <xf numFmtId="0" fontId="11" fillId="10" borderId="22" xfId="0" applyFont="1" applyFill="1" applyBorder="1" applyAlignment="1">
      <alignment horizontal="center" vertical="center" wrapText="1"/>
    </xf>
    <xf numFmtId="0" fontId="11" fillId="10" borderId="23" xfId="0" applyFont="1" applyFill="1" applyBorder="1" applyAlignment="1">
      <alignment horizontal="center" vertical="center" wrapText="1"/>
    </xf>
    <xf numFmtId="0" fontId="7" fillId="0" borderId="12" xfId="15" applyFont="1" applyBorder="1" applyAlignment="1">
      <alignment horizontal="center" wrapText="1"/>
    </xf>
    <xf numFmtId="0" fontId="7" fillId="0" borderId="13" xfId="15" applyFont="1" applyBorder="1" applyAlignment="1">
      <alignment horizontal="center" wrapText="1"/>
    </xf>
    <xf numFmtId="0" fontId="7" fillId="0" borderId="14" xfId="15" applyFont="1" applyBorder="1" applyAlignment="1">
      <alignment horizontal="center" wrapText="1"/>
    </xf>
    <xf numFmtId="0" fontId="2" fillId="0" borderId="12" xfId="15" applyBorder="1" applyAlignment="1">
      <alignment horizontal="center"/>
    </xf>
    <xf numFmtId="0" fontId="2" fillId="0" borderId="13" xfId="15" applyBorder="1" applyAlignment="1">
      <alignment horizontal="center"/>
    </xf>
    <xf numFmtId="0" fontId="2" fillId="0" borderId="14" xfId="15" applyBorder="1" applyAlignment="1">
      <alignment horizontal="center"/>
    </xf>
    <xf numFmtId="0" fontId="2" fillId="0" borderId="11" xfId="1" applyBorder="1" applyAlignment="1">
      <alignment horizontal="center"/>
    </xf>
    <xf numFmtId="0" fontId="2" fillId="0" borderId="13" xfId="1" applyBorder="1" applyAlignment="1">
      <alignment horizontal="center"/>
    </xf>
    <xf numFmtId="0" fontId="15" fillId="0" borderId="11" xfId="4" applyFont="1" applyBorder="1" applyAlignment="1">
      <alignment horizontal="center" vertical="center" wrapText="1"/>
    </xf>
    <xf numFmtId="0" fontId="4" fillId="0" borderId="11" xfId="1" applyFont="1" applyBorder="1" applyAlignment="1">
      <alignment horizontal="center" vertical="center" wrapText="1"/>
    </xf>
    <xf numFmtId="0" fontId="2" fillId="0" borderId="15" xfId="1" applyBorder="1" applyAlignment="1">
      <alignment horizontal="center" vertical="top" wrapText="1"/>
    </xf>
    <xf numFmtId="0" fontId="2" fillId="0" borderId="16" xfId="1" applyBorder="1" applyAlignment="1">
      <alignment horizontal="center" vertical="top" wrapText="1"/>
    </xf>
    <xf numFmtId="0" fontId="19" fillId="0" borderId="11" xfId="0" applyFont="1" applyBorder="1" applyAlignment="1">
      <alignment horizontal="center" vertical="center" wrapText="1"/>
    </xf>
    <xf numFmtId="0" fontId="15" fillId="0" borderId="12" xfId="4" applyFont="1" applyBorder="1" applyAlignment="1">
      <alignment horizontal="center"/>
    </xf>
    <xf numFmtId="0" fontId="15" fillId="0" borderId="14" xfId="4" applyFont="1" applyBorder="1" applyAlignment="1">
      <alignment horizontal="center"/>
    </xf>
    <xf numFmtId="0" fontId="15" fillId="0" borderId="12" xfId="4" applyFont="1" applyBorder="1" applyAlignment="1">
      <alignment horizontal="center" vertical="center" wrapText="1"/>
    </xf>
    <xf numFmtId="0" fontId="15" fillId="0" borderId="14" xfId="4" applyFont="1" applyBorder="1" applyAlignment="1">
      <alignment horizontal="center" vertical="center" wrapText="1"/>
    </xf>
    <xf numFmtId="0" fontId="15" fillId="0" borderId="15" xfId="4" applyFont="1" applyBorder="1" applyAlignment="1">
      <alignment horizontal="center" vertical="center" wrapText="1"/>
    </xf>
    <xf numFmtId="0" fontId="15" fillId="0" borderId="16" xfId="4" applyFont="1" applyBorder="1" applyAlignment="1">
      <alignment horizontal="center" vertical="center" wrapText="1"/>
    </xf>
    <xf numFmtId="0" fontId="2" fillId="0" borderId="15" xfId="7" applyFont="1" applyBorder="1" applyAlignment="1">
      <alignment horizontal="center" vertical="top" wrapText="1"/>
    </xf>
    <xf numFmtId="0" fontId="2" fillId="0" borderId="16" xfId="7" applyFont="1" applyBorder="1" applyAlignment="1">
      <alignment horizontal="center" vertical="top" wrapText="1"/>
    </xf>
    <xf numFmtId="0" fontId="21" fillId="0" borderId="15" xfId="1" applyFont="1" applyBorder="1" applyAlignment="1">
      <alignment horizontal="center" vertical="center" wrapText="1"/>
    </xf>
    <xf numFmtId="0" fontId="21" fillId="0" borderId="17" xfId="1" applyFont="1" applyBorder="1" applyAlignment="1">
      <alignment horizontal="center" vertical="center" wrapText="1"/>
    </xf>
    <xf numFmtId="0" fontId="21" fillId="0" borderId="16" xfId="1" applyFont="1" applyBorder="1" applyAlignment="1">
      <alignment horizontal="center" vertical="center" wrapText="1"/>
    </xf>
    <xf numFmtId="0" fontId="2" fillId="0" borderId="12" xfId="9" applyBorder="1" applyAlignment="1">
      <alignment horizontal="center"/>
    </xf>
    <xf numFmtId="0" fontId="2" fillId="0" borderId="13" xfId="9" applyBorder="1" applyAlignment="1">
      <alignment horizontal="center"/>
    </xf>
    <xf numFmtId="0" fontId="2" fillId="0" borderId="14" xfId="9" applyBorder="1" applyAlignment="1">
      <alignment horizontal="center"/>
    </xf>
    <xf numFmtId="0" fontId="15" fillId="0" borderId="13" xfId="4" applyFont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 wrapText="1"/>
    </xf>
    <xf numFmtId="0" fontId="0" fillId="0" borderId="34" xfId="0" applyBorder="1" applyAlignment="1">
      <alignment horizontal="center" vertical="center"/>
    </xf>
    <xf numFmtId="0" fontId="2" fillId="16" borderId="12" xfId="1" applyFill="1" applyBorder="1" applyAlignment="1">
      <alignment horizontal="center"/>
    </xf>
    <xf numFmtId="0" fontId="2" fillId="16" borderId="13" xfId="1" applyFill="1" applyBorder="1" applyAlignment="1">
      <alignment horizontal="center"/>
    </xf>
    <xf numFmtId="0" fontId="2" fillId="16" borderId="14" xfId="1" applyFill="1" applyBorder="1" applyAlignment="1">
      <alignment horizontal="center"/>
    </xf>
    <xf numFmtId="0" fontId="2" fillId="0" borderId="12" xfId="1" applyBorder="1" applyAlignment="1">
      <alignment horizontal="center" wrapText="1"/>
    </xf>
    <xf numFmtId="0" fontId="2" fillId="0" borderId="13" xfId="1" applyBorder="1" applyAlignment="1">
      <alignment horizontal="center" wrapText="1"/>
    </xf>
    <xf numFmtId="0" fontId="2" fillId="0" borderId="14" xfId="1" applyBorder="1" applyAlignment="1">
      <alignment horizontal="center" wrapText="1"/>
    </xf>
    <xf numFmtId="0" fontId="2" fillId="17" borderId="12" xfId="1" applyFill="1" applyBorder="1" applyAlignment="1">
      <alignment horizontal="center"/>
    </xf>
    <xf numFmtId="0" fontId="2" fillId="17" borderId="13" xfId="1" applyFill="1" applyBorder="1" applyAlignment="1">
      <alignment horizontal="center"/>
    </xf>
    <xf numFmtId="0" fontId="2" fillId="17" borderId="14" xfId="1" applyFill="1" applyBorder="1" applyAlignment="1">
      <alignment horizontal="center"/>
    </xf>
    <xf numFmtId="0" fontId="15" fillId="8" borderId="11" xfId="4" applyFont="1" applyFill="1" applyBorder="1" applyAlignment="1">
      <alignment horizontal="center" vertical="center" wrapText="1"/>
    </xf>
    <xf numFmtId="0" fontId="15" fillId="8" borderId="11" xfId="4" applyFont="1" applyFill="1" applyBorder="1" applyAlignment="1">
      <alignment horizontal="center"/>
    </xf>
    <xf numFmtId="0" fontId="17" fillId="0" borderId="11" xfId="0" applyFont="1" applyBorder="1" applyAlignment="1">
      <alignment horizontal="center" vertical="center" wrapText="1"/>
    </xf>
    <xf numFmtId="0" fontId="15" fillId="8" borderId="11" xfId="0" applyFont="1" applyFill="1" applyBorder="1" applyAlignment="1">
      <alignment horizontal="center" vertical="center" wrapText="1"/>
    </xf>
    <xf numFmtId="0" fontId="15" fillId="0" borderId="11" xfId="4" applyFont="1" applyBorder="1" applyAlignment="1">
      <alignment horizontal="center" wrapText="1"/>
    </xf>
    <xf numFmtId="0" fontId="15" fillId="0" borderId="11" xfId="4" applyFont="1" applyBorder="1" applyAlignment="1">
      <alignment horizontal="center"/>
    </xf>
    <xf numFmtId="0" fontId="17" fillId="0" borderId="14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2" fillId="0" borderId="15" xfId="1" applyBorder="1" applyAlignment="1">
      <alignment horizontal="center" vertical="center" wrapText="1"/>
    </xf>
    <xf numFmtId="0" fontId="2" fillId="0" borderId="17" xfId="1" applyBorder="1" applyAlignment="1">
      <alignment horizontal="center" vertical="center" wrapText="1"/>
    </xf>
    <xf numFmtId="0" fontId="2" fillId="0" borderId="16" xfId="1" applyBorder="1" applyAlignment="1">
      <alignment horizontal="center" vertical="center" wrapText="1"/>
    </xf>
    <xf numFmtId="0" fontId="2" fillId="0" borderId="36" xfId="15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2" fillId="0" borderId="11" xfId="1" applyBorder="1" applyAlignment="1">
      <alignment horizontal="center" vertical="center" wrapText="1"/>
    </xf>
    <xf numFmtId="0" fontId="2" fillId="0" borderId="11" xfId="1" applyBorder="1" applyAlignment="1">
      <alignment horizontal="center" vertical="top" wrapText="1"/>
    </xf>
    <xf numFmtId="0" fontId="24" fillId="0" borderId="11" xfId="0" applyFont="1" applyBorder="1" applyAlignment="1">
      <alignment vertical="center" wrapText="1"/>
    </xf>
    <xf numFmtId="0" fontId="24" fillId="18" borderId="11" xfId="0" applyFont="1" applyFill="1" applyBorder="1" applyAlignment="1">
      <alignment horizontal="center" vertical="center" wrapText="1"/>
    </xf>
    <xf numFmtId="0" fontId="24" fillId="0" borderId="17" xfId="0" applyFont="1" applyBorder="1" applyAlignment="1">
      <alignment vertical="center" wrapText="1"/>
    </xf>
    <xf numFmtId="0" fontId="24" fillId="0" borderId="16" xfId="0" applyFont="1" applyBorder="1" applyAlignment="1">
      <alignment vertical="center" wrapText="1"/>
    </xf>
    <xf numFmtId="0" fontId="22" fillId="0" borderId="36" xfId="1" applyFont="1" applyBorder="1" applyAlignment="1">
      <alignment horizontal="center" vertical="center" wrapText="1"/>
    </xf>
    <xf numFmtId="0" fontId="22" fillId="0" borderId="37" xfId="1" applyFont="1" applyBorder="1" applyAlignment="1">
      <alignment horizontal="center" vertical="center" wrapText="1"/>
    </xf>
    <xf numFmtId="0" fontId="11" fillId="10" borderId="38" xfId="0" applyFont="1" applyFill="1" applyBorder="1" applyAlignment="1">
      <alignment horizontal="center" vertical="center" wrapText="1"/>
    </xf>
    <xf numFmtId="0" fontId="11" fillId="10" borderId="39" xfId="0" applyFont="1" applyFill="1" applyBorder="1" applyAlignment="1">
      <alignment horizontal="center" vertical="center" wrapText="1"/>
    </xf>
    <xf numFmtId="0" fontId="2" fillId="23" borderId="12" xfId="9" applyFill="1" applyBorder="1" applyAlignment="1">
      <alignment horizontal="center" vertical="top"/>
    </xf>
    <xf numFmtId="0" fontId="2" fillId="23" borderId="14" xfId="9" applyFill="1" applyBorder="1" applyAlignment="1">
      <alignment horizontal="center" vertical="top"/>
    </xf>
    <xf numFmtId="0" fontId="2" fillId="7" borderId="12" xfId="9" applyFill="1" applyBorder="1" applyAlignment="1">
      <alignment horizontal="center" vertical="top"/>
    </xf>
    <xf numFmtId="0" fontId="2" fillId="7" borderId="14" xfId="9" applyFill="1" applyBorder="1" applyAlignment="1">
      <alignment horizontal="center" vertical="top"/>
    </xf>
    <xf numFmtId="0" fontId="2" fillId="8" borderId="12" xfId="9" applyFill="1" applyBorder="1" applyAlignment="1">
      <alignment horizontal="center" vertical="top"/>
    </xf>
    <xf numFmtId="0" fontId="2" fillId="8" borderId="14" xfId="9" applyFill="1" applyBorder="1" applyAlignment="1">
      <alignment horizontal="center" vertical="top"/>
    </xf>
    <xf numFmtId="0" fontId="22" fillId="0" borderId="11" xfId="1" applyFont="1" applyBorder="1" applyAlignment="1">
      <alignment horizontal="center" wrapText="1"/>
    </xf>
    <xf numFmtId="0" fontId="22" fillId="0" borderId="15" xfId="1" applyFont="1" applyBorder="1" applyAlignment="1">
      <alignment horizontal="center" vertical="center" wrapText="1"/>
    </xf>
    <xf numFmtId="0" fontId="22" fillId="0" borderId="16" xfId="1" applyFont="1" applyBorder="1" applyAlignment="1">
      <alignment horizontal="center" vertical="center" wrapText="1"/>
    </xf>
    <xf numFmtId="0" fontId="22" fillId="0" borderId="11" xfId="1" applyFont="1" applyBorder="1" applyAlignment="1">
      <alignment horizontal="center" vertical="center" wrapText="1"/>
    </xf>
    <xf numFmtId="0" fontId="22" fillId="0" borderId="12" xfId="1" applyFont="1" applyBorder="1" applyAlignment="1">
      <alignment horizontal="center" wrapText="1"/>
    </xf>
    <xf numFmtId="0" fontId="22" fillId="0" borderId="13" xfId="1" applyFont="1" applyBorder="1" applyAlignment="1">
      <alignment horizontal="center" wrapText="1"/>
    </xf>
    <xf numFmtId="0" fontId="22" fillId="0" borderId="14" xfId="1" applyFont="1" applyBorder="1" applyAlignment="1">
      <alignment horizontal="center" wrapText="1"/>
    </xf>
    <xf numFmtId="0" fontId="22" fillId="0" borderId="12" xfId="1" applyFont="1" applyBorder="1" applyAlignment="1">
      <alignment horizontal="center" vertical="center" wrapText="1"/>
    </xf>
    <xf numFmtId="0" fontId="22" fillId="0" borderId="13" xfId="1" applyFont="1" applyBorder="1" applyAlignment="1">
      <alignment horizontal="center" vertical="center" wrapText="1"/>
    </xf>
    <xf numFmtId="0" fontId="22" fillId="0" borderId="14" xfId="1" applyFont="1" applyBorder="1" applyAlignment="1">
      <alignment horizontal="center" vertical="center" wrapText="1"/>
    </xf>
    <xf numFmtId="0" fontId="2" fillId="0" borderId="15" xfId="12" applyFont="1" applyBorder="1" applyAlignment="1">
      <alignment horizontal="center" vertical="center"/>
    </xf>
    <xf numFmtId="0" fontId="2" fillId="0" borderId="17" xfId="12" applyFont="1" applyBorder="1" applyAlignment="1">
      <alignment horizontal="center" vertical="center"/>
    </xf>
    <xf numFmtId="0" fontId="2" fillId="0" borderId="16" xfId="12" applyFont="1" applyBorder="1" applyAlignment="1">
      <alignment horizontal="center" vertical="center"/>
    </xf>
    <xf numFmtId="0" fontId="15" fillId="0" borderId="41" xfId="4" applyFont="1" applyBorder="1" applyAlignment="1">
      <alignment horizontal="center" vertical="center" wrapText="1"/>
    </xf>
    <xf numFmtId="0" fontId="15" fillId="0" borderId="42" xfId="4" applyFont="1" applyBorder="1" applyAlignment="1">
      <alignment horizontal="center" vertical="center" wrapText="1"/>
    </xf>
    <xf numFmtId="0" fontId="2" fillId="17" borderId="15" xfId="12" applyFont="1" applyFill="1" applyBorder="1" applyAlignment="1">
      <alignment horizontal="center" vertical="center"/>
    </xf>
    <xf numFmtId="0" fontId="2" fillId="17" borderId="17" xfId="12" applyFont="1" applyFill="1" applyBorder="1" applyAlignment="1">
      <alignment horizontal="center" vertical="center"/>
    </xf>
    <xf numFmtId="0" fontId="2" fillId="17" borderId="16" xfId="12" applyFont="1" applyFill="1" applyBorder="1" applyAlignment="1">
      <alignment horizontal="center" vertical="center"/>
    </xf>
    <xf numFmtId="0" fontId="2" fillId="8" borderId="15" xfId="12" applyFont="1" applyFill="1" applyBorder="1" applyAlignment="1">
      <alignment horizontal="center" vertical="center"/>
    </xf>
    <xf numFmtId="0" fontId="2" fillId="8" borderId="17" xfId="12" applyFont="1" applyFill="1" applyBorder="1" applyAlignment="1">
      <alignment horizontal="center" vertical="center"/>
    </xf>
    <xf numFmtId="0" fontId="2" fillId="8" borderId="16" xfId="12" applyFont="1" applyFill="1" applyBorder="1" applyAlignment="1">
      <alignment horizontal="center" vertical="center"/>
    </xf>
    <xf numFmtId="0" fontId="2" fillId="0" borderId="11" xfId="1" applyBorder="1" applyAlignment="1">
      <alignment horizontal="center" vertical="center"/>
    </xf>
  </cellXfs>
  <cellStyles count="16">
    <cellStyle name="Normal" xfId="0" builtinId="0"/>
    <cellStyle name="Normal_ASER tools" xfId="3" xr:uid="{E7DC9872-9B7C-418D-9707-3E8CAEFB83D9}"/>
    <cellStyle name="Normal_Benchmarking" xfId="13" xr:uid="{ADA665BD-AECF-46A9-AE9F-C891A5B4BE03}"/>
    <cellStyle name="Normal_Key characteristics and barrier" xfId="6" xr:uid="{594DEEEC-7231-43CF-84F6-F937165EBC40}"/>
    <cellStyle name="Normal_Key characteristics and barrier_1" xfId="14" xr:uid="{4DA01D06-21F5-4F13-BBAF-31780B899F87}"/>
    <cellStyle name="Normal_key charecterstics" xfId="8" xr:uid="{F3C0B62A-517C-4E71-882F-80B85ED004C6}"/>
    <cellStyle name="Normal_key charecterstics and barriers" xfId="10" xr:uid="{86CBB1E5-F616-42CA-945D-6376AB2A6A6A}"/>
    <cellStyle name="Normal_Sheet1" xfId="15" xr:uid="{B5867263-D30A-4378-AFDE-8A8A5FCB6076}"/>
    <cellStyle name="Normal_Sheet2" xfId="1" xr:uid="{A365EF87-08C8-4CE7-9730-00549AA4426B}"/>
    <cellStyle name="Normal_Sheet2_1" xfId="7" xr:uid="{4AEE7976-6317-44A0-BC47-30911E000377}"/>
    <cellStyle name="Normal_Sheet2_2" xfId="12" xr:uid="{F8DED184-2520-4EE1-9E46-4BD84F2C8B59}"/>
    <cellStyle name="Normal_Sheet3" xfId="5" xr:uid="{EE970AA9-9B3F-41DE-905E-8FE2D093D2B7}"/>
    <cellStyle name="Normal_Sheet4" xfId="4" xr:uid="{910B3DE1-FC80-426D-9C0C-B527124ABC99}"/>
    <cellStyle name="Normal_Sheet4_1" xfId="2" xr:uid="{37CDECB0-E12E-4D99-BCC4-33A4A9B64918}"/>
    <cellStyle name="Normal_Sheet4_2" xfId="9" xr:uid="{ABA5DE5C-935D-48EF-A05B-60D7BDB0106D}"/>
    <cellStyle name="Normal_TRANSITION QUESTION" xfId="11" xr:uid="{A6BB9595-8DED-4E7D-9D2F-3A718A5B0BC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'[1]C3 Atendance 2529'!$G$2535</c:f>
              <c:strCache>
                <c:ptCount val="1"/>
                <c:pt idx="0">
                  <c:v>Average days of school days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'[1]C3 Atendance 2529'!$F$2536:$F$2540</c:f>
              <c:strCache>
                <c:ptCount val="5"/>
                <c:pt idx="0">
                  <c:v>Average attendence Oct 2021</c:v>
                </c:pt>
                <c:pt idx="1">
                  <c:v>Average attendence Nov 2021</c:v>
                </c:pt>
                <c:pt idx="2">
                  <c:v>Average attendence Dec 2021</c:v>
                </c:pt>
                <c:pt idx="3">
                  <c:v>Average attendence Jan 2022</c:v>
                </c:pt>
                <c:pt idx="4">
                  <c:v>Total aerage attendance</c:v>
                </c:pt>
              </c:strCache>
            </c:strRef>
          </c:cat>
          <c:val>
            <c:numRef>
              <c:f>'[1]C3 Atendance 2529'!$G$2536:$G$2540</c:f>
              <c:numCache>
                <c:formatCode>General</c:formatCode>
                <c:ptCount val="5"/>
                <c:pt idx="0">
                  <c:v>11</c:v>
                </c:pt>
                <c:pt idx="1">
                  <c:v>21</c:v>
                </c:pt>
                <c:pt idx="2">
                  <c:v>24</c:v>
                </c:pt>
                <c:pt idx="3">
                  <c:v>16</c:v>
                </c:pt>
                <c:pt idx="4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D64-440A-8D45-AF327DB0E4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82879263"/>
        <c:axId val="1582878431"/>
      </c:lineChart>
      <c:catAx>
        <c:axId val="158287926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82878431"/>
        <c:crosses val="autoZero"/>
        <c:auto val="1"/>
        <c:lblAlgn val="ctr"/>
        <c:lblOffset val="100"/>
        <c:noMultiLvlLbl val="0"/>
      </c:catAx>
      <c:valAx>
        <c:axId val="158287843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8287926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School Attendance %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Attendenace!$A$16</c:f>
              <c:strCache>
                <c:ptCount val="1"/>
                <c:pt idx="0">
                  <c:v>Higher attendance (18 and above days)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Attendenace!$B$15:$E$15</c:f>
              <c:strCache>
                <c:ptCount val="4"/>
                <c:pt idx="0">
                  <c:v>Attendance Oct 2021</c:v>
                </c:pt>
                <c:pt idx="1">
                  <c:v>Attendance Nov 2021</c:v>
                </c:pt>
                <c:pt idx="2">
                  <c:v>Attendance Dec 2021</c:v>
                </c:pt>
                <c:pt idx="3">
                  <c:v>Attendance Jan 2022</c:v>
                </c:pt>
              </c:strCache>
            </c:strRef>
          </c:cat>
          <c:val>
            <c:numRef>
              <c:f>Attendenace!$B$16:$E$16</c:f>
              <c:numCache>
                <c:formatCode>###0%</c:formatCode>
                <c:ptCount val="4"/>
                <c:pt idx="0">
                  <c:v>0</c:v>
                </c:pt>
                <c:pt idx="1">
                  <c:v>0.61541501976284585</c:v>
                </c:pt>
                <c:pt idx="2">
                  <c:v>0.76877470355731214</c:v>
                </c:pt>
                <c:pt idx="3">
                  <c:v>2.0948616600790514E-2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2B-4F67-B223-6916ADA53435}"/>
            </c:ext>
          </c:extLst>
        </c:ser>
        <c:ser>
          <c:idx val="1"/>
          <c:order val="1"/>
          <c:tx>
            <c:strRef>
              <c:f>Attendenace!$A$17</c:f>
              <c:strCache>
                <c:ptCount val="1"/>
                <c:pt idx="0">
                  <c:v>Moderate attendance(13 to 17 days)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Attendenace!$B$15:$E$15</c:f>
              <c:strCache>
                <c:ptCount val="4"/>
                <c:pt idx="0">
                  <c:v>Attendance Oct 2021</c:v>
                </c:pt>
                <c:pt idx="1">
                  <c:v>Attendance Nov 2021</c:v>
                </c:pt>
                <c:pt idx="2">
                  <c:v>Attendance Dec 2021</c:v>
                </c:pt>
                <c:pt idx="3">
                  <c:v>Attendance Jan 2022</c:v>
                </c:pt>
              </c:strCache>
            </c:strRef>
          </c:cat>
          <c:val>
            <c:numRef>
              <c:f>Attendenace!$B$17:$E$17</c:f>
              <c:numCache>
                <c:formatCode>###0%</c:formatCode>
                <c:ptCount val="4"/>
                <c:pt idx="0">
                  <c:v>0.19881422924901185</c:v>
                </c:pt>
                <c:pt idx="1">
                  <c:v>0.23478260869565218</c:v>
                </c:pt>
                <c:pt idx="2">
                  <c:v>9.1699604743083002E-2</c:v>
                </c:pt>
                <c:pt idx="3">
                  <c:v>0.65098814229249014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52B-4F67-B223-6916ADA53435}"/>
            </c:ext>
          </c:extLst>
        </c:ser>
        <c:ser>
          <c:idx val="2"/>
          <c:order val="2"/>
          <c:tx>
            <c:strRef>
              <c:f>Attendenace!$A$18</c:f>
              <c:strCache>
                <c:ptCount val="1"/>
                <c:pt idx="0">
                  <c:v>Lower attendance(below 13 days)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Attendenace!$B$15:$E$15</c:f>
              <c:strCache>
                <c:ptCount val="4"/>
                <c:pt idx="0">
                  <c:v>Attendance Oct 2021</c:v>
                </c:pt>
                <c:pt idx="1">
                  <c:v>Attendance Nov 2021</c:v>
                </c:pt>
                <c:pt idx="2">
                  <c:v>Attendance Dec 2021</c:v>
                </c:pt>
                <c:pt idx="3">
                  <c:v>Attendance Jan 2022</c:v>
                </c:pt>
              </c:strCache>
            </c:strRef>
          </c:cat>
          <c:val>
            <c:numRef>
              <c:f>Attendenace!$B$18:$E$18</c:f>
              <c:numCache>
                <c:formatCode>###0%</c:formatCode>
                <c:ptCount val="4"/>
                <c:pt idx="0">
                  <c:v>0.80118577075098818</c:v>
                </c:pt>
                <c:pt idx="1">
                  <c:v>0.14980237154150197</c:v>
                </c:pt>
                <c:pt idx="2">
                  <c:v>0.13952569169960474</c:v>
                </c:pt>
                <c:pt idx="3">
                  <c:v>0.32806324110671936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52B-4F67-B223-6916ADA534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54624831"/>
        <c:axId val="1654619839"/>
      </c:barChart>
      <c:catAx>
        <c:axId val="1654624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54619839"/>
        <c:crosses val="autoZero"/>
        <c:auto val="1"/>
        <c:lblAlgn val="ctr"/>
        <c:lblOffset val="100"/>
        <c:noMultiLvlLbl val="0"/>
      </c:catAx>
      <c:valAx>
        <c:axId val="165461983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5462483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0" i="0" baseline="0">
                <a:effectLst/>
              </a:rPr>
              <a:t>Average days of school and attendance days</a:t>
            </a:r>
            <a:endParaRPr lang="en-US" sz="11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Attendenace!$B$24</c:f>
              <c:strCache>
                <c:ptCount val="1"/>
                <c:pt idx="0">
                  <c:v>Average days of school days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Attendenace!$A$25:$A$29</c:f>
              <c:strCache>
                <c:ptCount val="5"/>
                <c:pt idx="0">
                  <c:v>Average attendence Oct 2021</c:v>
                </c:pt>
                <c:pt idx="1">
                  <c:v>Average attendence Nov 2021</c:v>
                </c:pt>
                <c:pt idx="2">
                  <c:v>Average attendence Dec 2021</c:v>
                </c:pt>
                <c:pt idx="3">
                  <c:v>Average attendence Jan 2022</c:v>
                </c:pt>
                <c:pt idx="4">
                  <c:v>Total average attendance</c:v>
                </c:pt>
              </c:strCache>
            </c:strRef>
          </c:cat>
          <c:val>
            <c:numRef>
              <c:f>Attendenace!$B$25:$B$29</c:f>
              <c:numCache>
                <c:formatCode>0</c:formatCode>
                <c:ptCount val="5"/>
                <c:pt idx="0">
                  <c:v>11</c:v>
                </c:pt>
                <c:pt idx="1">
                  <c:v>21</c:v>
                </c:pt>
                <c:pt idx="2">
                  <c:v>24</c:v>
                </c:pt>
                <c:pt idx="3">
                  <c:v>16</c:v>
                </c:pt>
                <c:pt idx="4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1A-4549-A830-438885D6C39A}"/>
            </c:ext>
          </c:extLst>
        </c:ser>
        <c:ser>
          <c:idx val="1"/>
          <c:order val="1"/>
          <c:tx>
            <c:strRef>
              <c:f>Attendenace!$C$24</c:f>
              <c:strCache>
                <c:ptCount val="1"/>
                <c:pt idx="0">
                  <c:v>Average days of attendance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Attendenace!$A$25:$A$29</c:f>
              <c:strCache>
                <c:ptCount val="5"/>
                <c:pt idx="0">
                  <c:v>Average attendence Oct 2021</c:v>
                </c:pt>
                <c:pt idx="1">
                  <c:v>Average attendence Nov 2021</c:v>
                </c:pt>
                <c:pt idx="2">
                  <c:v>Average attendence Dec 2021</c:v>
                </c:pt>
                <c:pt idx="3">
                  <c:v>Average attendence Jan 2022</c:v>
                </c:pt>
                <c:pt idx="4">
                  <c:v>Total average attendance</c:v>
                </c:pt>
              </c:strCache>
            </c:strRef>
          </c:cat>
          <c:val>
            <c:numRef>
              <c:f>Attendenace!$C$25:$C$29</c:f>
              <c:numCache>
                <c:formatCode>0</c:formatCode>
                <c:ptCount val="5"/>
                <c:pt idx="0">
                  <c:v>9</c:v>
                </c:pt>
                <c:pt idx="1">
                  <c:v>18</c:v>
                </c:pt>
                <c:pt idx="2">
                  <c:v>19</c:v>
                </c:pt>
                <c:pt idx="3">
                  <c:v>12</c:v>
                </c:pt>
                <c:pt idx="4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81A-4549-A830-438885D6C3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15899392"/>
        <c:axId val="1315892736"/>
      </c:barChart>
      <c:catAx>
        <c:axId val="1315899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15892736"/>
        <c:crosses val="autoZero"/>
        <c:auto val="1"/>
        <c:lblAlgn val="ctr"/>
        <c:lblOffset val="100"/>
        <c:noMultiLvlLbl val="0"/>
      </c:catAx>
      <c:valAx>
        <c:axId val="13158927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158993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456110</xdr:colOff>
      <xdr:row>0</xdr:row>
      <xdr:rowOff>153489</xdr:rowOff>
    </xdr:from>
    <xdr:to>
      <xdr:col>9</xdr:col>
      <xdr:colOff>37011</xdr:colOff>
      <xdr:row>8</xdr:row>
      <xdr:rowOff>37012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5B025517-17AD-4258-9F6C-D425EA49F8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205740</xdr:colOff>
      <xdr:row>6</xdr:row>
      <xdr:rowOff>3810</xdr:rowOff>
    </xdr:from>
    <xdr:to>
      <xdr:col>16</xdr:col>
      <xdr:colOff>251460</xdr:colOff>
      <xdr:row>20</xdr:row>
      <xdr:rowOff>7620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37B6CBE7-670F-42FE-A799-5E123534124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518160</xdr:colOff>
      <xdr:row>21</xdr:row>
      <xdr:rowOff>41910</xdr:rowOff>
    </xdr:from>
    <xdr:to>
      <xdr:col>15</xdr:col>
      <xdr:colOff>190500</xdr:colOff>
      <xdr:row>32</xdr:row>
      <xdr:rowOff>26670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354D643-7241-4CA5-9328-610372DD4BB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FDM\Ongoing\PIN\Cohort%203\PIN%20cohort%203%20baseline\Attendance_PIN3_Baselin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ligibility checklist"/>
      <sheetName val="C3 Atendance 2529"/>
      <sheetName val="Sheet2"/>
      <sheetName val="Sheet4"/>
      <sheetName val="Sheet3"/>
      <sheetName val="Summary of pre-test_C3"/>
      <sheetName val="Sheet1"/>
    </sheetNames>
    <sheetDataSet>
      <sheetData sheetId="0"/>
      <sheetData sheetId="1">
        <row r="2535">
          <cell r="G2535" t="str">
            <v>Average days of school days</v>
          </cell>
        </row>
        <row r="2536">
          <cell r="F2536" t="str">
            <v>Average attendence Oct 2021</v>
          </cell>
          <cell r="G2536">
            <v>11</v>
          </cell>
        </row>
        <row r="2537">
          <cell r="F2537" t="str">
            <v>Average attendence Nov 2021</v>
          </cell>
          <cell r="G2537">
            <v>21</v>
          </cell>
        </row>
        <row r="2538">
          <cell r="F2538" t="str">
            <v>Average attendence Dec 2021</v>
          </cell>
          <cell r="G2538">
            <v>24</v>
          </cell>
        </row>
        <row r="2539">
          <cell r="F2539" t="str">
            <v>Average attendence Jan 2022</v>
          </cell>
          <cell r="G2539">
            <v>16</v>
          </cell>
        </row>
        <row r="2540">
          <cell r="F2540" t="str">
            <v>Total aerage attendance</v>
          </cell>
          <cell r="G2540">
            <v>18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6FC34E-67FD-43A2-A1B9-139EDA550C0E}">
  <dimension ref="A2:Q94"/>
  <sheetViews>
    <sheetView workbookViewId="0">
      <selection activeCell="D22" sqref="D22:G22"/>
    </sheetView>
  </sheetViews>
  <sheetFormatPr defaultRowHeight="14.5" x14ac:dyDescent="0.35"/>
  <cols>
    <col min="1" max="1" width="21.81640625" customWidth="1"/>
    <col min="2" max="2" width="17.6328125" customWidth="1"/>
    <col min="3" max="3" width="13.36328125" customWidth="1"/>
    <col min="4" max="4" width="11.90625" customWidth="1"/>
    <col min="5" max="5" width="10.1796875" customWidth="1"/>
    <col min="6" max="6" width="11.453125" customWidth="1"/>
    <col min="7" max="7" width="10.08984375" customWidth="1"/>
    <col min="9" max="9" width="7.36328125" customWidth="1"/>
    <col min="11" max="11" width="13.453125" customWidth="1"/>
    <col min="12" max="12" width="21.90625" customWidth="1"/>
    <col min="15" max="15" width="10.36328125" customWidth="1"/>
  </cols>
  <sheetData>
    <row r="2" spans="1:17" x14ac:dyDescent="0.35">
      <c r="A2" s="22" t="s">
        <v>0</v>
      </c>
      <c r="B2" s="22"/>
      <c r="C2" s="23"/>
      <c r="D2" s="373" t="s">
        <v>1</v>
      </c>
      <c r="E2" s="374"/>
      <c r="F2" s="374"/>
      <c r="G2" s="375"/>
      <c r="H2" s="24"/>
      <c r="I2" s="25"/>
      <c r="J2" s="22" t="s">
        <v>0</v>
      </c>
      <c r="K2" s="22"/>
      <c r="L2" s="23"/>
      <c r="M2" s="373" t="s">
        <v>1</v>
      </c>
      <c r="N2" s="374"/>
      <c r="O2" s="374"/>
      <c r="P2" s="374"/>
      <c r="Q2" s="24"/>
    </row>
    <row r="3" spans="1:17" s="9" customFormat="1" ht="26" x14ac:dyDescent="0.35">
      <c r="A3" s="26"/>
      <c r="B3" s="26"/>
      <c r="C3" s="27" t="s">
        <v>9</v>
      </c>
      <c r="D3" s="28" t="s">
        <v>2</v>
      </c>
      <c r="E3" s="28" t="s">
        <v>3</v>
      </c>
      <c r="F3" s="28" t="s">
        <v>4</v>
      </c>
      <c r="G3" s="28" t="s">
        <v>5</v>
      </c>
      <c r="H3" s="28" t="s">
        <v>6</v>
      </c>
      <c r="I3" s="29"/>
      <c r="J3" s="26"/>
      <c r="K3" s="26"/>
      <c r="L3" s="27" t="s">
        <v>9</v>
      </c>
      <c r="M3" s="28" t="s">
        <v>2</v>
      </c>
      <c r="N3" s="28" t="s">
        <v>3</v>
      </c>
      <c r="O3" s="28" t="s">
        <v>4</v>
      </c>
      <c r="P3" s="283" t="s">
        <v>5</v>
      </c>
      <c r="Q3" s="28" t="s">
        <v>6</v>
      </c>
    </row>
    <row r="4" spans="1:17" x14ac:dyDescent="0.35">
      <c r="A4" s="367" t="s">
        <v>16</v>
      </c>
      <c r="B4" s="367" t="s">
        <v>8</v>
      </c>
      <c r="C4" s="30" t="s">
        <v>10</v>
      </c>
      <c r="D4" s="31">
        <v>31</v>
      </c>
      <c r="E4" s="31">
        <v>69</v>
      </c>
      <c r="F4" s="31">
        <v>11</v>
      </c>
      <c r="G4" s="31">
        <v>6</v>
      </c>
      <c r="H4" s="31">
        <v>117</v>
      </c>
      <c r="I4" s="25"/>
      <c r="J4" s="367" t="s">
        <v>16</v>
      </c>
      <c r="K4" s="367" t="s">
        <v>8</v>
      </c>
      <c r="L4" s="30" t="s">
        <v>10</v>
      </c>
      <c r="M4" s="32">
        <v>0.26495726495726496</v>
      </c>
      <c r="N4" s="33">
        <v>0.58974358974358976</v>
      </c>
      <c r="O4" s="33">
        <v>9.4017094017094016E-2</v>
      </c>
      <c r="P4" s="34">
        <v>5.128205128205128E-2</v>
      </c>
      <c r="Q4" s="284">
        <v>1</v>
      </c>
    </row>
    <row r="5" spans="1:17" x14ac:dyDescent="0.35">
      <c r="A5" s="376"/>
      <c r="B5" s="368"/>
      <c r="C5" s="30" t="s">
        <v>11</v>
      </c>
      <c r="D5" s="31">
        <v>56</v>
      </c>
      <c r="E5" s="31">
        <v>72</v>
      </c>
      <c r="F5" s="31">
        <v>6</v>
      </c>
      <c r="G5" s="31">
        <v>7</v>
      </c>
      <c r="H5" s="31">
        <v>141</v>
      </c>
      <c r="I5" s="25"/>
      <c r="J5" s="376"/>
      <c r="K5" s="368"/>
      <c r="L5" s="30" t="s">
        <v>11</v>
      </c>
      <c r="M5" s="35">
        <v>0.3971631205673759</v>
      </c>
      <c r="N5" s="36">
        <v>0.51063829787234039</v>
      </c>
      <c r="O5" s="36">
        <v>4.2553191489361701E-2</v>
      </c>
      <c r="P5" s="37">
        <v>4.9645390070921988E-2</v>
      </c>
      <c r="Q5" s="284">
        <v>1</v>
      </c>
    </row>
    <row r="6" spans="1:17" x14ac:dyDescent="0.35">
      <c r="A6" s="376"/>
      <c r="B6" s="367" t="s">
        <v>12</v>
      </c>
      <c r="C6" s="30" t="s">
        <v>10</v>
      </c>
      <c r="D6" s="31">
        <v>26</v>
      </c>
      <c r="E6" s="31">
        <v>40</v>
      </c>
      <c r="F6" s="31">
        <v>5</v>
      </c>
      <c r="G6" s="31">
        <v>7</v>
      </c>
      <c r="H6" s="31">
        <v>78</v>
      </c>
      <c r="I6" s="25"/>
      <c r="J6" s="376"/>
      <c r="K6" s="367" t="s">
        <v>12</v>
      </c>
      <c r="L6" s="30" t="s">
        <v>10</v>
      </c>
      <c r="M6" s="35">
        <v>0.33333333333333326</v>
      </c>
      <c r="N6" s="36">
        <v>0.51282051282051277</v>
      </c>
      <c r="O6" s="36">
        <v>6.4102564102564097E-2</v>
      </c>
      <c r="P6" s="37">
        <v>8.9743589743589744E-2</v>
      </c>
      <c r="Q6" s="284">
        <v>1</v>
      </c>
    </row>
    <row r="7" spans="1:17" x14ac:dyDescent="0.35">
      <c r="A7" s="368"/>
      <c r="B7" s="368"/>
      <c r="C7" s="30" t="s">
        <v>11</v>
      </c>
      <c r="D7" s="31">
        <v>23</v>
      </c>
      <c r="E7" s="31">
        <v>34</v>
      </c>
      <c r="F7" s="31">
        <v>4</v>
      </c>
      <c r="G7" s="31">
        <v>3</v>
      </c>
      <c r="H7" s="31">
        <v>64</v>
      </c>
      <c r="I7" s="25"/>
      <c r="J7" s="368"/>
      <c r="K7" s="368"/>
      <c r="L7" s="30" t="s">
        <v>11</v>
      </c>
      <c r="M7" s="35">
        <v>0.359375</v>
      </c>
      <c r="N7" s="36">
        <v>0.53125</v>
      </c>
      <c r="O7" s="36">
        <v>6.25E-2</v>
      </c>
      <c r="P7" s="37">
        <v>4.6875E-2</v>
      </c>
      <c r="Q7" s="284">
        <v>1</v>
      </c>
    </row>
    <row r="8" spans="1:17" x14ac:dyDescent="0.35">
      <c r="A8" s="367" t="s">
        <v>13</v>
      </c>
      <c r="B8" s="30" t="s">
        <v>14</v>
      </c>
      <c r="C8" s="30"/>
      <c r="D8" s="31">
        <v>30</v>
      </c>
      <c r="E8" s="31">
        <v>80</v>
      </c>
      <c r="F8" s="31">
        <v>13</v>
      </c>
      <c r="G8" s="31">
        <v>11</v>
      </c>
      <c r="H8" s="31">
        <v>134</v>
      </c>
      <c r="I8" s="25"/>
      <c r="J8" s="365" t="s">
        <v>13</v>
      </c>
      <c r="K8" s="30" t="s">
        <v>14</v>
      </c>
      <c r="L8" s="30"/>
      <c r="M8" s="35">
        <v>0.22388059701492538</v>
      </c>
      <c r="N8" s="36">
        <v>0.59701492537313428</v>
      </c>
      <c r="O8" s="36">
        <v>9.7014925373134331E-2</v>
      </c>
      <c r="P8" s="37">
        <v>8.2089552238805971E-2</v>
      </c>
      <c r="Q8" s="284">
        <v>1</v>
      </c>
    </row>
    <row r="9" spans="1:17" x14ac:dyDescent="0.35">
      <c r="A9" s="368"/>
      <c r="B9" s="30" t="s">
        <v>15</v>
      </c>
      <c r="C9" s="30"/>
      <c r="D9" s="31">
        <v>106</v>
      </c>
      <c r="E9" s="31">
        <v>135</v>
      </c>
      <c r="F9" s="31">
        <v>13</v>
      </c>
      <c r="G9" s="31">
        <v>12</v>
      </c>
      <c r="H9" s="31">
        <v>266</v>
      </c>
      <c r="I9" s="25"/>
      <c r="J9" s="366"/>
      <c r="K9" s="30" t="s">
        <v>15</v>
      </c>
      <c r="L9" s="30"/>
      <c r="M9" s="35">
        <v>0.39849624060150374</v>
      </c>
      <c r="N9" s="36">
        <v>0.50751879699248126</v>
      </c>
      <c r="O9" s="36">
        <v>4.8872180451127817E-2</v>
      </c>
      <c r="P9" s="37">
        <v>4.5112781954887209E-2</v>
      </c>
      <c r="Q9" s="284">
        <v>1</v>
      </c>
    </row>
    <row r="10" spans="1:17" x14ac:dyDescent="0.35">
      <c r="A10" s="30"/>
      <c r="B10" s="30" t="s">
        <v>6</v>
      </c>
      <c r="C10" s="30"/>
      <c r="D10" s="31">
        <v>136</v>
      </c>
      <c r="E10" s="31">
        <v>215</v>
      </c>
      <c r="F10" s="31">
        <v>26</v>
      </c>
      <c r="G10" s="31">
        <v>23</v>
      </c>
      <c r="H10" s="31">
        <v>400</v>
      </c>
      <c r="I10" s="25"/>
      <c r="J10" s="30"/>
      <c r="K10" s="30" t="s">
        <v>6</v>
      </c>
      <c r="L10" s="30"/>
      <c r="M10" s="38">
        <v>0.34</v>
      </c>
      <c r="N10" s="39">
        <v>0.53749999999999998</v>
      </c>
      <c r="O10" s="39">
        <v>6.5000000000000002E-2</v>
      </c>
      <c r="P10" s="40">
        <v>5.7500000000000002E-2</v>
      </c>
      <c r="Q10" s="284">
        <v>1</v>
      </c>
    </row>
    <row r="12" spans="1:17" x14ac:dyDescent="0.35">
      <c r="A12" s="41" t="s">
        <v>0</v>
      </c>
      <c r="B12" s="41"/>
      <c r="C12" s="42"/>
      <c r="D12" s="369" t="s">
        <v>25</v>
      </c>
      <c r="E12" s="369"/>
      <c r="F12" s="369"/>
      <c r="G12" s="369"/>
      <c r="H12" s="43"/>
      <c r="I12" s="44"/>
      <c r="J12" s="41" t="s">
        <v>0</v>
      </c>
      <c r="K12" s="41"/>
      <c r="L12" s="42"/>
      <c r="M12" s="370" t="s">
        <v>25</v>
      </c>
      <c r="N12" s="371"/>
      <c r="O12" s="371"/>
      <c r="P12" s="371"/>
      <c r="Q12" s="43"/>
    </row>
    <row r="13" spans="1:17" s="9" customFormat="1" ht="26" x14ac:dyDescent="0.35">
      <c r="A13" s="45"/>
      <c r="B13" s="45"/>
      <c r="C13" s="46" t="s">
        <v>9</v>
      </c>
      <c r="D13" s="47" t="s">
        <v>250</v>
      </c>
      <c r="E13" s="47" t="s">
        <v>251</v>
      </c>
      <c r="F13" s="47" t="s">
        <v>252</v>
      </c>
      <c r="G13" s="47" t="s">
        <v>253</v>
      </c>
      <c r="H13" s="47" t="s">
        <v>254</v>
      </c>
      <c r="I13" s="48"/>
      <c r="J13" s="45"/>
      <c r="K13" s="45"/>
      <c r="L13" s="46" t="s">
        <v>9</v>
      </c>
      <c r="M13" s="47" t="s">
        <v>2</v>
      </c>
      <c r="N13" s="47" t="s">
        <v>3</v>
      </c>
      <c r="O13" s="47" t="s">
        <v>4</v>
      </c>
      <c r="P13" s="85" t="s">
        <v>5</v>
      </c>
      <c r="Q13" s="47" t="s">
        <v>6</v>
      </c>
    </row>
    <row r="14" spans="1:17" x14ac:dyDescent="0.35">
      <c r="A14" s="357" t="s">
        <v>16</v>
      </c>
      <c r="B14" s="357" t="s">
        <v>8</v>
      </c>
      <c r="C14" s="49" t="s">
        <v>10</v>
      </c>
      <c r="D14" s="84">
        <v>57</v>
      </c>
      <c r="E14" s="84">
        <v>58</v>
      </c>
      <c r="F14" s="84">
        <v>0</v>
      </c>
      <c r="G14" s="84">
        <v>2</v>
      </c>
      <c r="H14" s="84">
        <v>117</v>
      </c>
      <c r="I14" s="44"/>
      <c r="J14" s="357" t="s">
        <v>16</v>
      </c>
      <c r="K14" s="357" t="s">
        <v>8</v>
      </c>
      <c r="L14" s="49" t="s">
        <v>10</v>
      </c>
      <c r="M14" s="50">
        <v>0.48717948717948717</v>
      </c>
      <c r="N14" s="51">
        <v>0.49572649572649574</v>
      </c>
      <c r="O14" s="51">
        <v>0</v>
      </c>
      <c r="P14" s="52">
        <v>1.7094017094017096E-2</v>
      </c>
      <c r="Q14" s="86">
        <v>1</v>
      </c>
    </row>
    <row r="15" spans="1:17" x14ac:dyDescent="0.35">
      <c r="A15" s="372"/>
      <c r="B15" s="358"/>
      <c r="C15" s="49" t="s">
        <v>11</v>
      </c>
      <c r="D15" s="84">
        <v>85</v>
      </c>
      <c r="E15" s="84">
        <v>52</v>
      </c>
      <c r="F15" s="84">
        <v>2</v>
      </c>
      <c r="G15" s="84">
        <v>2</v>
      </c>
      <c r="H15" s="84">
        <v>141</v>
      </c>
      <c r="I15" s="44"/>
      <c r="J15" s="372"/>
      <c r="K15" s="358"/>
      <c r="L15" s="49" t="s">
        <v>11</v>
      </c>
      <c r="M15" s="53">
        <v>0.6028368794326241</v>
      </c>
      <c r="N15" s="54">
        <v>0.36879432624113467</v>
      </c>
      <c r="O15" s="54">
        <v>1.4184397163120567E-2</v>
      </c>
      <c r="P15" s="55">
        <v>1.4184397163120567E-2</v>
      </c>
      <c r="Q15" s="86">
        <v>1</v>
      </c>
    </row>
    <row r="16" spans="1:17" x14ac:dyDescent="0.35">
      <c r="A16" s="372"/>
      <c r="B16" s="357" t="s">
        <v>12</v>
      </c>
      <c r="C16" s="49" t="s">
        <v>10</v>
      </c>
      <c r="D16" s="84">
        <v>40</v>
      </c>
      <c r="E16" s="84">
        <v>36</v>
      </c>
      <c r="F16" s="84">
        <v>1</v>
      </c>
      <c r="G16" s="84">
        <v>1</v>
      </c>
      <c r="H16" s="84">
        <v>78</v>
      </c>
      <c r="I16" s="44"/>
      <c r="J16" s="372"/>
      <c r="K16" s="357" t="s">
        <v>12</v>
      </c>
      <c r="L16" s="49" t="s">
        <v>10</v>
      </c>
      <c r="M16" s="53">
        <v>0.51282051282051277</v>
      </c>
      <c r="N16" s="54">
        <v>0.46153846153846151</v>
      </c>
      <c r="O16" s="54">
        <v>1.282051282051282E-2</v>
      </c>
      <c r="P16" s="55">
        <v>1.282051282051282E-2</v>
      </c>
      <c r="Q16" s="86">
        <v>1</v>
      </c>
    </row>
    <row r="17" spans="1:17" x14ac:dyDescent="0.35">
      <c r="A17" s="358"/>
      <c r="B17" s="358"/>
      <c r="C17" s="49" t="s">
        <v>11</v>
      </c>
      <c r="D17" s="84">
        <v>41</v>
      </c>
      <c r="E17" s="84">
        <v>21</v>
      </c>
      <c r="F17" s="84">
        <v>1</v>
      </c>
      <c r="G17" s="84">
        <v>1</v>
      </c>
      <c r="H17" s="84">
        <v>64</v>
      </c>
      <c r="I17" s="44"/>
      <c r="J17" s="358"/>
      <c r="K17" s="358"/>
      <c r="L17" s="49" t="s">
        <v>11</v>
      </c>
      <c r="M17" s="53">
        <v>0.640625</v>
      </c>
      <c r="N17" s="54">
        <v>0.328125</v>
      </c>
      <c r="O17" s="54">
        <v>1.5625E-2</v>
      </c>
      <c r="P17" s="55">
        <v>1.5625E-2</v>
      </c>
      <c r="Q17" s="86">
        <v>1</v>
      </c>
    </row>
    <row r="18" spans="1:17" x14ac:dyDescent="0.35">
      <c r="A18" s="357" t="s">
        <v>13</v>
      </c>
      <c r="B18" s="49" t="s">
        <v>14</v>
      </c>
      <c r="C18" s="49"/>
      <c r="D18" s="84">
        <v>55</v>
      </c>
      <c r="E18" s="84">
        <v>73</v>
      </c>
      <c r="F18" s="84">
        <v>2</v>
      </c>
      <c r="G18" s="84">
        <v>4</v>
      </c>
      <c r="H18" s="84">
        <v>134</v>
      </c>
      <c r="I18" s="44"/>
      <c r="J18" s="359" t="s">
        <v>13</v>
      </c>
      <c r="K18" s="49" t="s">
        <v>14</v>
      </c>
      <c r="L18" s="49"/>
      <c r="M18" s="53">
        <v>0.41044776119402987</v>
      </c>
      <c r="N18" s="54">
        <v>0.54477611940298509</v>
      </c>
      <c r="O18" s="54">
        <v>1.4925373134328356E-2</v>
      </c>
      <c r="P18" s="55">
        <v>2.9850746268656712E-2</v>
      </c>
      <c r="Q18" s="86">
        <v>1</v>
      </c>
    </row>
    <row r="19" spans="1:17" x14ac:dyDescent="0.35">
      <c r="A19" s="358"/>
      <c r="B19" s="49" t="s">
        <v>15</v>
      </c>
      <c r="C19" s="49"/>
      <c r="D19" s="84">
        <v>168</v>
      </c>
      <c r="E19" s="84">
        <v>94</v>
      </c>
      <c r="F19" s="84">
        <v>2</v>
      </c>
      <c r="G19" s="84">
        <v>2</v>
      </c>
      <c r="H19" s="84">
        <v>266</v>
      </c>
      <c r="I19" s="44"/>
      <c r="J19" s="360"/>
      <c r="K19" s="49" t="s">
        <v>15</v>
      </c>
      <c r="L19" s="49"/>
      <c r="M19" s="53">
        <v>0.63157894736842102</v>
      </c>
      <c r="N19" s="54">
        <v>0.35338345864661652</v>
      </c>
      <c r="O19" s="54">
        <v>7.5187969924812026E-3</v>
      </c>
      <c r="P19" s="55">
        <v>7.5187969924812026E-3</v>
      </c>
      <c r="Q19" s="86">
        <v>1</v>
      </c>
    </row>
    <row r="20" spans="1:17" x14ac:dyDescent="0.35">
      <c r="A20" s="49"/>
      <c r="B20" s="49" t="s">
        <v>6</v>
      </c>
      <c r="C20" s="49"/>
      <c r="D20" s="84">
        <v>223</v>
      </c>
      <c r="E20" s="84">
        <v>167</v>
      </c>
      <c r="F20" s="84">
        <v>4</v>
      </c>
      <c r="G20" s="84">
        <v>6</v>
      </c>
      <c r="H20" s="84">
        <v>400</v>
      </c>
      <c r="I20" s="44"/>
      <c r="J20" s="49"/>
      <c r="K20" s="49" t="s">
        <v>6</v>
      </c>
      <c r="L20" s="49"/>
      <c r="M20" s="56">
        <v>0.5575</v>
      </c>
      <c r="N20" s="57">
        <v>0.41749999999999998</v>
      </c>
      <c r="O20" s="57">
        <v>0.01</v>
      </c>
      <c r="P20" s="58">
        <v>1.4999999999999999E-2</v>
      </c>
      <c r="Q20" s="86">
        <v>1</v>
      </c>
    </row>
    <row r="22" spans="1:17" x14ac:dyDescent="0.35">
      <c r="A22" s="59" t="s">
        <v>0</v>
      </c>
      <c r="B22" s="59"/>
      <c r="C22" s="60"/>
      <c r="D22" s="361" t="s">
        <v>256</v>
      </c>
      <c r="E22" s="362"/>
      <c r="F22" s="362"/>
      <c r="G22" s="363"/>
      <c r="H22" s="61"/>
      <c r="I22" s="62"/>
      <c r="J22" s="59" t="s">
        <v>0</v>
      </c>
      <c r="K22" s="59"/>
      <c r="L22" s="60"/>
      <c r="M22" s="361" t="s">
        <v>256</v>
      </c>
      <c r="N22" s="362"/>
      <c r="O22" s="362"/>
      <c r="P22" s="363"/>
      <c r="Q22" s="61"/>
    </row>
    <row r="23" spans="1:17" s="9" customFormat="1" ht="26" x14ac:dyDescent="0.35">
      <c r="A23" s="63"/>
      <c r="B23" s="63"/>
      <c r="C23" s="64" t="s">
        <v>9</v>
      </c>
      <c r="D23" s="65" t="s">
        <v>2</v>
      </c>
      <c r="E23" s="65" t="s">
        <v>3</v>
      </c>
      <c r="F23" s="65" t="s">
        <v>4</v>
      </c>
      <c r="G23" s="82" t="s">
        <v>5</v>
      </c>
      <c r="H23" s="65" t="s">
        <v>6</v>
      </c>
      <c r="I23" s="66"/>
      <c r="J23" s="63"/>
      <c r="K23" s="63"/>
      <c r="L23" s="64" t="s">
        <v>9</v>
      </c>
      <c r="M23" s="65" t="s">
        <v>2</v>
      </c>
      <c r="N23" s="65" t="s">
        <v>3</v>
      </c>
      <c r="O23" s="65" t="s">
        <v>4</v>
      </c>
      <c r="P23" s="65" t="s">
        <v>5</v>
      </c>
      <c r="Q23" s="65" t="s">
        <v>6</v>
      </c>
    </row>
    <row r="24" spans="1:17" x14ac:dyDescent="0.35">
      <c r="A24" s="350" t="s">
        <v>16</v>
      </c>
      <c r="B24" s="350" t="s">
        <v>8</v>
      </c>
      <c r="C24" s="67" t="s">
        <v>10</v>
      </c>
      <c r="D24" s="68">
        <v>16</v>
      </c>
      <c r="E24" s="69">
        <v>90</v>
      </c>
      <c r="F24" s="69">
        <v>9</v>
      </c>
      <c r="G24" s="70">
        <v>2</v>
      </c>
      <c r="H24" s="83">
        <v>117</v>
      </c>
      <c r="I24" s="62"/>
      <c r="J24" s="350" t="s">
        <v>16</v>
      </c>
      <c r="K24" s="350" t="s">
        <v>8</v>
      </c>
      <c r="L24" s="67" t="s">
        <v>10</v>
      </c>
      <c r="M24" s="71">
        <v>0.13675213675213677</v>
      </c>
      <c r="N24" s="71">
        <v>0.76923076923076938</v>
      </c>
      <c r="O24" s="71">
        <v>7.6923076923076927E-2</v>
      </c>
      <c r="P24" s="71">
        <v>1.7094017094017096E-2</v>
      </c>
      <c r="Q24" s="71">
        <v>1</v>
      </c>
    </row>
    <row r="25" spans="1:17" x14ac:dyDescent="0.35">
      <c r="A25" s="364"/>
      <c r="B25" s="351"/>
      <c r="C25" s="67" t="s">
        <v>11</v>
      </c>
      <c r="D25" s="72">
        <v>26</v>
      </c>
      <c r="E25" s="73">
        <v>112</v>
      </c>
      <c r="F25" s="73">
        <v>1</v>
      </c>
      <c r="G25" s="74">
        <v>2</v>
      </c>
      <c r="H25" s="83">
        <v>141</v>
      </c>
      <c r="I25" s="62"/>
      <c r="J25" s="364"/>
      <c r="K25" s="351"/>
      <c r="L25" s="67" t="s">
        <v>11</v>
      </c>
      <c r="M25" s="71">
        <v>0.18439716312056734</v>
      </c>
      <c r="N25" s="71">
        <v>0.79432624113475181</v>
      </c>
      <c r="O25" s="71">
        <v>7.0921985815602835E-3</v>
      </c>
      <c r="P25" s="71">
        <v>1.4184397163120567E-2</v>
      </c>
      <c r="Q25" s="71">
        <v>1</v>
      </c>
    </row>
    <row r="26" spans="1:17" x14ac:dyDescent="0.35">
      <c r="A26" s="364"/>
      <c r="B26" s="350" t="s">
        <v>12</v>
      </c>
      <c r="C26" s="67" t="s">
        <v>10</v>
      </c>
      <c r="D26" s="72">
        <v>18</v>
      </c>
      <c r="E26" s="73">
        <v>49</v>
      </c>
      <c r="F26" s="73">
        <v>9</v>
      </c>
      <c r="G26" s="74">
        <v>2</v>
      </c>
      <c r="H26" s="83">
        <v>78</v>
      </c>
      <c r="I26" s="62"/>
      <c r="J26" s="364"/>
      <c r="K26" s="350" t="s">
        <v>12</v>
      </c>
      <c r="L26" s="67" t="s">
        <v>10</v>
      </c>
      <c r="M26" s="71">
        <v>0.23076923076923075</v>
      </c>
      <c r="N26" s="71">
        <v>0.62820512820512819</v>
      </c>
      <c r="O26" s="71">
        <v>0.11538461538461538</v>
      </c>
      <c r="P26" s="71">
        <v>2.564102564102564E-2</v>
      </c>
      <c r="Q26" s="71">
        <v>1</v>
      </c>
    </row>
    <row r="27" spans="1:17" x14ac:dyDescent="0.35">
      <c r="A27" s="351"/>
      <c r="B27" s="351"/>
      <c r="C27" s="67" t="s">
        <v>11</v>
      </c>
      <c r="D27" s="72">
        <v>18</v>
      </c>
      <c r="E27" s="73">
        <v>43</v>
      </c>
      <c r="F27" s="73">
        <v>3</v>
      </c>
      <c r="G27" s="74">
        <v>0</v>
      </c>
      <c r="H27" s="83">
        <v>64</v>
      </c>
      <c r="I27" s="62"/>
      <c r="J27" s="351"/>
      <c r="K27" s="351"/>
      <c r="L27" s="67" t="s">
        <v>11</v>
      </c>
      <c r="M27" s="71">
        <v>0.28125</v>
      </c>
      <c r="N27" s="71">
        <v>0.671875</v>
      </c>
      <c r="O27" s="71">
        <v>4.6875E-2</v>
      </c>
      <c r="P27" s="71">
        <v>0</v>
      </c>
      <c r="Q27" s="71">
        <v>1</v>
      </c>
    </row>
    <row r="28" spans="1:17" x14ac:dyDescent="0.35">
      <c r="A28" s="350" t="s">
        <v>13</v>
      </c>
      <c r="B28" s="67" t="s">
        <v>14</v>
      </c>
      <c r="C28" s="67"/>
      <c r="D28" s="72">
        <v>16</v>
      </c>
      <c r="E28" s="73">
        <v>108</v>
      </c>
      <c r="F28" s="73">
        <v>8</v>
      </c>
      <c r="G28" s="74">
        <v>2</v>
      </c>
      <c r="H28" s="83">
        <v>134</v>
      </c>
      <c r="I28" s="62"/>
      <c r="J28" s="352" t="s">
        <v>13</v>
      </c>
      <c r="K28" s="67" t="s">
        <v>14</v>
      </c>
      <c r="L28" s="67"/>
      <c r="M28" s="71">
        <v>0.11940298507462685</v>
      </c>
      <c r="N28" s="71">
        <v>0.80597014925373134</v>
      </c>
      <c r="O28" s="71">
        <v>5.9701492537313425E-2</v>
      </c>
      <c r="P28" s="71">
        <v>1.4925373134328356E-2</v>
      </c>
      <c r="Q28" s="71">
        <v>1</v>
      </c>
    </row>
    <row r="29" spans="1:17" x14ac:dyDescent="0.35">
      <c r="A29" s="351"/>
      <c r="B29" s="67" t="s">
        <v>15</v>
      </c>
      <c r="C29" s="67"/>
      <c r="D29" s="72">
        <v>62</v>
      </c>
      <c r="E29" s="73">
        <v>186</v>
      </c>
      <c r="F29" s="73">
        <v>14</v>
      </c>
      <c r="G29" s="74">
        <v>4</v>
      </c>
      <c r="H29" s="83">
        <v>266</v>
      </c>
      <c r="I29" s="62"/>
      <c r="J29" s="353"/>
      <c r="K29" s="67" t="s">
        <v>15</v>
      </c>
      <c r="L29" s="67"/>
      <c r="M29" s="71">
        <v>0.23308270676691728</v>
      </c>
      <c r="N29" s="71">
        <v>0.6992481203007519</v>
      </c>
      <c r="O29" s="71">
        <v>5.2631578947368418E-2</v>
      </c>
      <c r="P29" s="71">
        <v>1.5037593984962405E-2</v>
      </c>
      <c r="Q29" s="71">
        <v>1</v>
      </c>
    </row>
    <row r="30" spans="1:17" x14ac:dyDescent="0.35">
      <c r="A30" s="67"/>
      <c r="B30" s="67" t="s">
        <v>6</v>
      </c>
      <c r="C30" s="67"/>
      <c r="D30" s="75">
        <v>78</v>
      </c>
      <c r="E30" s="76">
        <v>294</v>
      </c>
      <c r="F30" s="76">
        <v>22</v>
      </c>
      <c r="G30" s="77">
        <v>6</v>
      </c>
      <c r="H30" s="83">
        <v>400</v>
      </c>
      <c r="I30" s="62"/>
      <c r="J30" s="67"/>
      <c r="K30" s="67" t="s">
        <v>6</v>
      </c>
      <c r="L30" s="67"/>
      <c r="M30" s="71">
        <v>0.19500000000000001</v>
      </c>
      <c r="N30" s="71">
        <v>0.73499999999999999</v>
      </c>
      <c r="O30" s="71">
        <v>5.5E-2</v>
      </c>
      <c r="P30" s="71">
        <v>1.4999999999999999E-2</v>
      </c>
      <c r="Q30" s="71">
        <v>1</v>
      </c>
    </row>
    <row r="36" spans="1:5" ht="26" x14ac:dyDescent="0.35">
      <c r="A36" s="13" t="s">
        <v>17</v>
      </c>
      <c r="B36" s="13"/>
      <c r="C36" s="13"/>
      <c r="D36" s="13"/>
      <c r="E36" s="13"/>
    </row>
    <row r="37" spans="1:5" ht="26" x14ac:dyDescent="0.35">
      <c r="A37" s="14" t="s">
        <v>0</v>
      </c>
      <c r="B37" s="14"/>
      <c r="C37" s="15" t="s">
        <v>24</v>
      </c>
      <c r="D37" s="15" t="s">
        <v>25</v>
      </c>
      <c r="E37" s="15" t="s">
        <v>26</v>
      </c>
    </row>
    <row r="38" spans="1:5" ht="25" x14ac:dyDescent="0.35">
      <c r="A38" s="16" t="s">
        <v>27</v>
      </c>
      <c r="B38" s="16" t="s">
        <v>20</v>
      </c>
      <c r="C38" s="79">
        <v>8.5049160714179228E-2</v>
      </c>
      <c r="D38" s="78">
        <v>0.129</v>
      </c>
      <c r="E38" s="18">
        <v>2.9000000000000001E-2</v>
      </c>
    </row>
    <row r="39" spans="1:5" ht="25" x14ac:dyDescent="0.35">
      <c r="A39" s="16" t="s">
        <v>28</v>
      </c>
      <c r="B39" s="16" t="s">
        <v>20</v>
      </c>
      <c r="C39" s="80" t="s">
        <v>31</v>
      </c>
      <c r="D39" s="78">
        <v>0.45700000000000002</v>
      </c>
      <c r="E39" s="17">
        <v>0.25600000000000001</v>
      </c>
    </row>
    <row r="40" spans="1:5" x14ac:dyDescent="0.35">
      <c r="A40" s="16" t="s">
        <v>13</v>
      </c>
      <c r="B40" s="16" t="s">
        <v>20</v>
      </c>
      <c r="C40" s="18">
        <v>2E-3</v>
      </c>
      <c r="D40" s="81">
        <v>0</v>
      </c>
      <c r="E40" s="78">
        <v>6.0999999999999999E-2</v>
      </c>
    </row>
    <row r="41" spans="1:5" x14ac:dyDescent="0.35">
      <c r="A41" s="19"/>
      <c r="B41" s="19"/>
      <c r="C41" s="19"/>
      <c r="D41" s="19"/>
      <c r="E41" s="19"/>
    </row>
    <row r="42" spans="1:5" x14ac:dyDescent="0.35">
      <c r="A42" s="20" t="s">
        <v>29</v>
      </c>
      <c r="B42" s="19"/>
      <c r="C42" s="19"/>
      <c r="D42" s="19"/>
      <c r="E42" s="19"/>
    </row>
    <row r="43" spans="1:5" x14ac:dyDescent="0.35">
      <c r="A43" s="21" t="s">
        <v>30</v>
      </c>
      <c r="B43" s="19"/>
      <c r="C43" s="19"/>
      <c r="D43" s="19"/>
      <c r="E43" s="19"/>
    </row>
    <row r="46" spans="1:5" x14ac:dyDescent="0.35">
      <c r="A46" s="1" t="s">
        <v>0</v>
      </c>
      <c r="B46" s="1"/>
      <c r="C46" s="3" t="s">
        <v>7</v>
      </c>
      <c r="D46" s="3" t="s">
        <v>34</v>
      </c>
    </row>
    <row r="47" spans="1:5" x14ac:dyDescent="0.35">
      <c r="A47" s="354" t="s">
        <v>1</v>
      </c>
      <c r="B47" s="4" t="s">
        <v>2</v>
      </c>
      <c r="C47" s="5">
        <v>136</v>
      </c>
      <c r="D47" s="87">
        <v>0.34</v>
      </c>
    </row>
    <row r="48" spans="1:5" x14ac:dyDescent="0.35">
      <c r="A48" s="355"/>
      <c r="B48" s="4" t="s">
        <v>3</v>
      </c>
      <c r="C48" s="5">
        <v>215</v>
      </c>
      <c r="D48" s="87">
        <v>0.53749999999999998</v>
      </c>
    </row>
    <row r="49" spans="1:4" x14ac:dyDescent="0.35">
      <c r="A49" s="355"/>
      <c r="B49" s="4" t="s">
        <v>4</v>
      </c>
      <c r="C49" s="5">
        <v>26</v>
      </c>
      <c r="D49" s="87">
        <v>6.5000000000000002E-2</v>
      </c>
    </row>
    <row r="50" spans="1:4" x14ac:dyDescent="0.35">
      <c r="A50" s="355"/>
      <c r="B50" s="4" t="s">
        <v>5</v>
      </c>
      <c r="C50" s="5">
        <v>23</v>
      </c>
      <c r="D50" s="87">
        <v>5.7500000000000002E-2</v>
      </c>
    </row>
    <row r="51" spans="1:4" x14ac:dyDescent="0.35">
      <c r="A51" s="356"/>
      <c r="B51" s="4" t="s">
        <v>6</v>
      </c>
      <c r="C51" s="5">
        <v>400</v>
      </c>
      <c r="D51" s="87">
        <v>1</v>
      </c>
    </row>
    <row r="52" spans="1:4" x14ac:dyDescent="0.35">
      <c r="A52" s="354" t="s">
        <v>32</v>
      </c>
      <c r="B52" s="4" t="s">
        <v>2</v>
      </c>
      <c r="C52" s="5">
        <v>223</v>
      </c>
      <c r="D52" s="87">
        <v>0.5575</v>
      </c>
    </row>
    <row r="53" spans="1:4" x14ac:dyDescent="0.35">
      <c r="A53" s="355"/>
      <c r="B53" s="4" t="s">
        <v>3</v>
      </c>
      <c r="C53" s="5">
        <v>167</v>
      </c>
      <c r="D53" s="87">
        <v>0.41749999999999998</v>
      </c>
    </row>
    <row r="54" spans="1:4" x14ac:dyDescent="0.35">
      <c r="A54" s="355"/>
      <c r="B54" s="4" t="s">
        <v>4</v>
      </c>
      <c r="C54" s="5">
        <v>4</v>
      </c>
      <c r="D54" s="87">
        <v>0.01</v>
      </c>
    </row>
    <row r="55" spans="1:4" x14ac:dyDescent="0.35">
      <c r="A55" s="355"/>
      <c r="B55" s="4" t="s">
        <v>5</v>
      </c>
      <c r="C55" s="5">
        <v>6</v>
      </c>
      <c r="D55" s="87">
        <v>1.4999999999999999E-2</v>
      </c>
    </row>
    <row r="56" spans="1:4" x14ac:dyDescent="0.35">
      <c r="A56" s="356"/>
      <c r="B56" s="4" t="s">
        <v>6</v>
      </c>
      <c r="C56" s="5">
        <v>400</v>
      </c>
      <c r="D56" s="87">
        <v>1</v>
      </c>
    </row>
    <row r="57" spans="1:4" x14ac:dyDescent="0.35">
      <c r="A57" s="354" t="s">
        <v>33</v>
      </c>
      <c r="B57" s="4" t="s">
        <v>2</v>
      </c>
      <c r="C57" s="5">
        <v>78</v>
      </c>
      <c r="D57" s="87">
        <v>0.19500000000000001</v>
      </c>
    </row>
    <row r="58" spans="1:4" x14ac:dyDescent="0.35">
      <c r="A58" s="355"/>
      <c r="B58" s="4" t="s">
        <v>3</v>
      </c>
      <c r="C58" s="5">
        <v>294</v>
      </c>
      <c r="D58" s="87">
        <v>0.73499999999999999</v>
      </c>
    </row>
    <row r="59" spans="1:4" x14ac:dyDescent="0.35">
      <c r="A59" s="355"/>
      <c r="B59" s="4" t="s">
        <v>4</v>
      </c>
      <c r="C59" s="5">
        <v>22</v>
      </c>
      <c r="D59" s="87">
        <v>5.5E-2</v>
      </c>
    </row>
    <row r="60" spans="1:4" x14ac:dyDescent="0.35">
      <c r="A60" s="355"/>
      <c r="B60" s="4" t="s">
        <v>5</v>
      </c>
      <c r="C60" s="5">
        <v>6</v>
      </c>
      <c r="D60" s="87">
        <v>1.4999999999999999E-2</v>
      </c>
    </row>
    <row r="61" spans="1:4" x14ac:dyDescent="0.35">
      <c r="A61" s="356"/>
      <c r="B61" s="4" t="s">
        <v>6</v>
      </c>
      <c r="C61" s="5">
        <v>400</v>
      </c>
      <c r="D61" s="87">
        <v>1</v>
      </c>
    </row>
    <row r="65" spans="1:7" x14ac:dyDescent="0.35">
      <c r="A65" s="1" t="s">
        <v>0</v>
      </c>
      <c r="B65" s="89"/>
      <c r="C65" s="347" t="s">
        <v>38</v>
      </c>
      <c r="D65" s="348"/>
      <c r="E65" s="348"/>
      <c r="F65" s="349"/>
      <c r="G65" s="88"/>
    </row>
    <row r="66" spans="1:7" ht="35.4" customHeight="1" x14ac:dyDescent="0.35">
      <c r="A66" s="1"/>
      <c r="B66" s="89"/>
      <c r="C66" s="4" t="s">
        <v>2</v>
      </c>
      <c r="D66" s="4" t="s">
        <v>3</v>
      </c>
      <c r="E66" s="8" t="s">
        <v>4</v>
      </c>
      <c r="F66" s="4" t="s">
        <v>5</v>
      </c>
      <c r="G66" s="4" t="s">
        <v>6</v>
      </c>
    </row>
    <row r="67" spans="1:7" x14ac:dyDescent="0.35">
      <c r="A67" s="346" t="s">
        <v>35</v>
      </c>
      <c r="B67" s="90" t="s">
        <v>36</v>
      </c>
      <c r="C67" s="91">
        <v>136</v>
      </c>
      <c r="D67" s="91">
        <v>215</v>
      </c>
      <c r="E67" s="91">
        <v>26</v>
      </c>
      <c r="F67" s="91">
        <v>23</v>
      </c>
      <c r="G67" s="91">
        <v>400</v>
      </c>
    </row>
    <row r="68" spans="1:7" x14ac:dyDescent="0.35">
      <c r="A68" s="346"/>
      <c r="B68" s="90" t="s">
        <v>37</v>
      </c>
      <c r="C68" s="92">
        <v>0.34</v>
      </c>
      <c r="D68" s="92">
        <v>0.53749999999999998</v>
      </c>
      <c r="E68" s="92">
        <v>6.5000000000000002E-2</v>
      </c>
      <c r="F68" s="92">
        <v>5.7500000000000002E-2</v>
      </c>
      <c r="G68" s="92">
        <v>1</v>
      </c>
    </row>
    <row r="69" spans="1:7" x14ac:dyDescent="0.35">
      <c r="A69" s="344" t="s">
        <v>32</v>
      </c>
      <c r="B69" s="93" t="s">
        <v>36</v>
      </c>
      <c r="C69" s="94">
        <v>223</v>
      </c>
      <c r="D69" s="94">
        <v>167</v>
      </c>
      <c r="E69" s="94">
        <v>4</v>
      </c>
      <c r="F69" s="94">
        <v>6</v>
      </c>
      <c r="G69" s="94">
        <v>400</v>
      </c>
    </row>
    <row r="70" spans="1:7" x14ac:dyDescent="0.35">
      <c r="A70" s="344"/>
      <c r="B70" s="93" t="s">
        <v>37</v>
      </c>
      <c r="C70" s="95">
        <v>0.5575</v>
      </c>
      <c r="D70" s="95">
        <v>0.41749999999999998</v>
      </c>
      <c r="E70" s="95">
        <v>0.01</v>
      </c>
      <c r="F70" s="95">
        <v>1.4999999999999999E-2</v>
      </c>
      <c r="G70" s="95">
        <v>1</v>
      </c>
    </row>
    <row r="71" spans="1:7" x14ac:dyDescent="0.35">
      <c r="A71" s="345" t="s">
        <v>33</v>
      </c>
      <c r="B71" s="96" t="s">
        <v>36</v>
      </c>
      <c r="C71" s="97">
        <v>78</v>
      </c>
      <c r="D71" s="97">
        <v>294</v>
      </c>
      <c r="E71" s="97">
        <v>22</v>
      </c>
      <c r="F71" s="97">
        <v>6</v>
      </c>
      <c r="G71" s="97">
        <v>400</v>
      </c>
    </row>
    <row r="72" spans="1:7" x14ac:dyDescent="0.35">
      <c r="A72" s="345"/>
      <c r="B72" s="96" t="s">
        <v>37</v>
      </c>
      <c r="C72" s="98">
        <v>0.19500000000000001</v>
      </c>
      <c r="D72" s="98">
        <v>0.73499999999999999</v>
      </c>
      <c r="E72" s="98">
        <v>5.5E-2</v>
      </c>
      <c r="F72" s="98">
        <v>1.4999999999999999E-2</v>
      </c>
      <c r="G72" s="98">
        <v>1</v>
      </c>
    </row>
    <row r="76" spans="1:7" x14ac:dyDescent="0.35">
      <c r="A76" s="297"/>
      <c r="B76" s="343" t="s">
        <v>419</v>
      </c>
      <c r="C76" s="343"/>
      <c r="D76" s="343" t="s">
        <v>420</v>
      </c>
      <c r="E76" s="343"/>
      <c r="F76" s="298"/>
    </row>
    <row r="77" spans="1:7" x14ac:dyDescent="0.35">
      <c r="A77" s="297"/>
      <c r="B77" s="297" t="s">
        <v>99</v>
      </c>
      <c r="C77" s="297" t="s">
        <v>37</v>
      </c>
      <c r="D77" s="297" t="s">
        <v>99</v>
      </c>
      <c r="E77" s="297" t="s">
        <v>37</v>
      </c>
      <c r="F77" s="298"/>
    </row>
    <row r="78" spans="1:7" x14ac:dyDescent="0.35">
      <c r="A78" s="297" t="s">
        <v>413</v>
      </c>
      <c r="B78" s="297">
        <v>70</v>
      </c>
      <c r="C78" s="299">
        <f t="shared" ref="C78:C83" si="0">B78/400*100</f>
        <v>17.5</v>
      </c>
      <c r="D78" s="297">
        <v>21</v>
      </c>
      <c r="E78" s="299">
        <f t="shared" ref="E78:E84" si="1">D78/400*100</f>
        <v>5.25</v>
      </c>
      <c r="F78" s="298"/>
    </row>
    <row r="79" spans="1:7" x14ac:dyDescent="0.35">
      <c r="A79" s="297" t="s">
        <v>414</v>
      </c>
      <c r="B79" s="297">
        <v>49</v>
      </c>
      <c r="C79" s="299">
        <f t="shared" si="0"/>
        <v>12.25</v>
      </c>
      <c r="D79" s="297">
        <v>9</v>
      </c>
      <c r="E79" s="299">
        <f t="shared" si="1"/>
        <v>2.25</v>
      </c>
      <c r="F79" s="298"/>
    </row>
    <row r="80" spans="1:7" x14ac:dyDescent="0.35">
      <c r="A80" s="297" t="s">
        <v>415</v>
      </c>
      <c r="B80" s="297">
        <v>23</v>
      </c>
      <c r="C80" s="299">
        <f t="shared" si="0"/>
        <v>5.75</v>
      </c>
      <c r="D80" s="297">
        <v>6</v>
      </c>
      <c r="E80" s="299">
        <f t="shared" si="1"/>
        <v>1.5</v>
      </c>
      <c r="F80" s="298"/>
    </row>
    <row r="81" spans="1:6" x14ac:dyDescent="0.35">
      <c r="A81" s="297" t="s">
        <v>416</v>
      </c>
      <c r="B81" s="297">
        <v>40</v>
      </c>
      <c r="C81" s="299">
        <f t="shared" si="0"/>
        <v>10</v>
      </c>
      <c r="D81" s="297">
        <v>20</v>
      </c>
      <c r="E81" s="299">
        <f t="shared" si="1"/>
        <v>5</v>
      </c>
      <c r="F81" s="298"/>
    </row>
    <row r="82" spans="1:6" x14ac:dyDescent="0.35">
      <c r="A82" s="297" t="s">
        <v>417</v>
      </c>
      <c r="B82" s="297">
        <v>154</v>
      </c>
      <c r="C82" s="299">
        <f t="shared" si="0"/>
        <v>38.5</v>
      </c>
      <c r="D82" s="297">
        <v>138</v>
      </c>
      <c r="E82" s="299">
        <f t="shared" si="1"/>
        <v>34.5</v>
      </c>
      <c r="F82" s="298"/>
    </row>
    <row r="83" spans="1:6" x14ac:dyDescent="0.35">
      <c r="A83" s="297" t="s">
        <v>418</v>
      </c>
      <c r="B83" s="297">
        <v>64</v>
      </c>
      <c r="C83" s="299">
        <f t="shared" si="0"/>
        <v>16</v>
      </c>
      <c r="D83" s="297">
        <v>206</v>
      </c>
      <c r="E83" s="299">
        <f t="shared" si="1"/>
        <v>51.5</v>
      </c>
      <c r="F83" s="298"/>
    </row>
    <row r="84" spans="1:6" x14ac:dyDescent="0.35">
      <c r="A84" s="297" t="s">
        <v>6</v>
      </c>
      <c r="B84" s="297">
        <v>400</v>
      </c>
      <c r="C84" s="297">
        <v>100</v>
      </c>
      <c r="D84" s="297">
        <v>400</v>
      </c>
      <c r="E84" s="299">
        <f t="shared" si="1"/>
        <v>100</v>
      </c>
      <c r="F84" s="298"/>
    </row>
    <row r="85" spans="1:6" x14ac:dyDescent="0.35">
      <c r="A85" s="298"/>
      <c r="B85" s="298"/>
      <c r="C85" s="298"/>
      <c r="D85" s="298"/>
      <c r="E85" s="298"/>
      <c r="F85" s="298"/>
    </row>
    <row r="86" spans="1:6" x14ac:dyDescent="0.35">
      <c r="A86" s="298"/>
      <c r="B86" s="298"/>
      <c r="C86" s="298"/>
      <c r="D86" s="298"/>
      <c r="E86" s="298"/>
      <c r="F86" s="298"/>
    </row>
    <row r="87" spans="1:6" x14ac:dyDescent="0.35">
      <c r="A87" s="300" t="s">
        <v>421</v>
      </c>
      <c r="B87" s="297" t="s">
        <v>36</v>
      </c>
      <c r="C87" s="297" t="s">
        <v>37</v>
      </c>
      <c r="D87" s="298"/>
      <c r="E87" s="298"/>
      <c r="F87" s="298"/>
    </row>
    <row r="88" spans="1:6" x14ac:dyDescent="0.35">
      <c r="A88" s="297" t="s">
        <v>422</v>
      </c>
      <c r="B88" s="297">
        <v>99</v>
      </c>
      <c r="C88" s="299">
        <f t="shared" ref="C88:C94" si="2">B88/400*100</f>
        <v>24.75</v>
      </c>
      <c r="D88" s="298"/>
      <c r="E88" s="298"/>
      <c r="F88" s="298"/>
    </row>
    <row r="89" spans="1:6" x14ac:dyDescent="0.35">
      <c r="A89" s="297" t="s">
        <v>423</v>
      </c>
      <c r="B89" s="297">
        <v>28</v>
      </c>
      <c r="C89" s="299">
        <f t="shared" si="2"/>
        <v>7.0000000000000009</v>
      </c>
      <c r="D89" s="298"/>
      <c r="E89" s="298"/>
      <c r="F89" s="298"/>
    </row>
    <row r="90" spans="1:6" x14ac:dyDescent="0.35">
      <c r="A90" s="297" t="s">
        <v>424</v>
      </c>
      <c r="B90" s="297">
        <v>6</v>
      </c>
      <c r="C90" s="299">
        <f t="shared" si="2"/>
        <v>1.5</v>
      </c>
      <c r="D90" s="298"/>
      <c r="E90" s="298"/>
      <c r="F90" s="298"/>
    </row>
    <row r="91" spans="1:6" x14ac:dyDescent="0.35">
      <c r="A91" s="297" t="s">
        <v>425</v>
      </c>
      <c r="B91" s="297">
        <v>74</v>
      </c>
      <c r="C91" s="299">
        <f t="shared" si="2"/>
        <v>18.5</v>
      </c>
      <c r="D91" s="298"/>
      <c r="E91" s="298"/>
      <c r="F91" s="298"/>
    </row>
    <row r="92" spans="1:6" x14ac:dyDescent="0.35">
      <c r="A92" s="297" t="s">
        <v>426</v>
      </c>
      <c r="B92" s="297">
        <v>149</v>
      </c>
      <c r="C92" s="299">
        <f t="shared" si="2"/>
        <v>37.25</v>
      </c>
      <c r="D92" s="298"/>
      <c r="E92" s="298"/>
      <c r="F92" s="298"/>
    </row>
    <row r="93" spans="1:6" x14ac:dyDescent="0.35">
      <c r="A93" s="297" t="s">
        <v>427</v>
      </c>
      <c r="B93" s="297">
        <v>44</v>
      </c>
      <c r="C93" s="299">
        <f t="shared" si="2"/>
        <v>11</v>
      </c>
      <c r="D93" s="298"/>
      <c r="E93" s="298"/>
      <c r="F93" s="298"/>
    </row>
    <row r="94" spans="1:6" x14ac:dyDescent="0.35">
      <c r="A94" s="297" t="s">
        <v>6</v>
      </c>
      <c r="B94" s="297">
        <v>400</v>
      </c>
      <c r="C94" s="299">
        <f t="shared" si="2"/>
        <v>100</v>
      </c>
      <c r="D94" s="298"/>
      <c r="E94" s="298"/>
      <c r="F94" s="298"/>
    </row>
  </sheetData>
  <mergeCells count="39">
    <mergeCell ref="D2:G2"/>
    <mergeCell ref="A4:A7"/>
    <mergeCell ref="B4:B5"/>
    <mergeCell ref="B6:B7"/>
    <mergeCell ref="M2:P2"/>
    <mergeCell ref="J4:J7"/>
    <mergeCell ref="K4:K5"/>
    <mergeCell ref="K6:K7"/>
    <mergeCell ref="J8:J9"/>
    <mergeCell ref="A8:A9"/>
    <mergeCell ref="D12:G12"/>
    <mergeCell ref="M12:P12"/>
    <mergeCell ref="A14:A17"/>
    <mergeCell ref="B14:B15"/>
    <mergeCell ref="J14:J17"/>
    <mergeCell ref="K14:K15"/>
    <mergeCell ref="B16:B17"/>
    <mergeCell ref="K16:K17"/>
    <mergeCell ref="A18:A19"/>
    <mergeCell ref="J18:J19"/>
    <mergeCell ref="D22:G22"/>
    <mergeCell ref="M22:P22"/>
    <mergeCell ref="A24:A27"/>
    <mergeCell ref="B24:B25"/>
    <mergeCell ref="J24:J27"/>
    <mergeCell ref="K24:K25"/>
    <mergeCell ref="B26:B27"/>
    <mergeCell ref="K26:K27"/>
    <mergeCell ref="C65:F65"/>
    <mergeCell ref="A28:A29"/>
    <mergeCell ref="J28:J29"/>
    <mergeCell ref="A47:A51"/>
    <mergeCell ref="A57:A61"/>
    <mergeCell ref="A52:A56"/>
    <mergeCell ref="B76:C76"/>
    <mergeCell ref="D76:E76"/>
    <mergeCell ref="A69:A70"/>
    <mergeCell ref="A71:A72"/>
    <mergeCell ref="A67:A6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D26433-5348-4A40-B79D-27CF7D624B0D}">
  <dimension ref="A3:L56"/>
  <sheetViews>
    <sheetView workbookViewId="0">
      <selection activeCell="H10" sqref="H10"/>
    </sheetView>
  </sheetViews>
  <sheetFormatPr defaultRowHeight="14.5" x14ac:dyDescent="0.35"/>
  <cols>
    <col min="1" max="1" width="30.54296875" customWidth="1"/>
    <col min="2" max="2" width="16.36328125" bestFit="1" customWidth="1"/>
    <col min="3" max="3" width="9.81640625" bestFit="1" customWidth="1"/>
  </cols>
  <sheetData>
    <row r="3" spans="1:5" x14ac:dyDescent="0.35">
      <c r="A3" s="2" t="s">
        <v>47</v>
      </c>
      <c r="B3" s="99" t="s">
        <v>48</v>
      </c>
      <c r="C3" s="3" t="s">
        <v>39</v>
      </c>
      <c r="D3" s="3" t="s">
        <v>40</v>
      </c>
    </row>
    <row r="4" spans="1:5" x14ac:dyDescent="0.35">
      <c r="A4" s="379" t="s">
        <v>45</v>
      </c>
      <c r="B4" s="4" t="s">
        <v>41</v>
      </c>
      <c r="C4" s="5">
        <v>85</v>
      </c>
      <c r="D4" s="100">
        <v>21.25</v>
      </c>
    </row>
    <row r="5" spans="1:5" x14ac:dyDescent="0.35">
      <c r="A5" s="380"/>
      <c r="B5" s="4" t="s">
        <v>42</v>
      </c>
      <c r="C5" s="5">
        <v>115</v>
      </c>
      <c r="D5" s="100">
        <v>28.749999999999996</v>
      </c>
    </row>
    <row r="6" spans="1:5" x14ac:dyDescent="0.35">
      <c r="A6" s="379" t="s">
        <v>46</v>
      </c>
      <c r="B6" s="4" t="s">
        <v>43</v>
      </c>
      <c r="C6" s="5">
        <v>69</v>
      </c>
      <c r="D6" s="100">
        <v>17.25</v>
      </c>
    </row>
    <row r="7" spans="1:5" x14ac:dyDescent="0.35">
      <c r="A7" s="380"/>
      <c r="B7" s="4" t="s">
        <v>44</v>
      </c>
      <c r="C7" s="5">
        <v>131</v>
      </c>
      <c r="D7" s="100">
        <v>32.75</v>
      </c>
    </row>
    <row r="8" spans="1:5" x14ac:dyDescent="0.35">
      <c r="A8" s="4"/>
      <c r="B8" s="4" t="s">
        <v>6</v>
      </c>
      <c r="C8" s="5">
        <v>400</v>
      </c>
      <c r="D8" s="100">
        <v>100</v>
      </c>
    </row>
    <row r="11" spans="1:5" x14ac:dyDescent="0.35">
      <c r="A11" s="354" t="s">
        <v>52</v>
      </c>
      <c r="B11" s="381" t="s">
        <v>16</v>
      </c>
      <c r="C11" s="382"/>
      <c r="D11" s="381" t="s">
        <v>6</v>
      </c>
      <c r="E11" s="382"/>
    </row>
    <row r="12" spans="1:5" x14ac:dyDescent="0.35">
      <c r="A12" s="356"/>
      <c r="B12" s="1" t="s">
        <v>8</v>
      </c>
      <c r="C12" s="1" t="s">
        <v>12</v>
      </c>
      <c r="D12" s="1" t="s">
        <v>37</v>
      </c>
      <c r="E12" s="1" t="s">
        <v>36</v>
      </c>
    </row>
    <row r="13" spans="1:5" x14ac:dyDescent="0.35">
      <c r="A13" s="4" t="s">
        <v>49</v>
      </c>
      <c r="B13" s="87">
        <v>0.43410852713178294</v>
      </c>
      <c r="C13" s="87">
        <v>0.54929577464788737</v>
      </c>
      <c r="D13" s="87">
        <v>0.47499999999999998</v>
      </c>
      <c r="E13" s="1">
        <f>D13*400</f>
        <v>190</v>
      </c>
    </row>
    <row r="14" spans="1:5" x14ac:dyDescent="0.35">
      <c r="A14" s="4" t="s">
        <v>50</v>
      </c>
      <c r="B14" s="87">
        <v>1.937984496124031E-2</v>
      </c>
      <c r="C14" s="87">
        <v>0</v>
      </c>
      <c r="D14" s="87">
        <v>1.2500000000000001E-2</v>
      </c>
      <c r="E14" s="1">
        <f>D14*400</f>
        <v>5</v>
      </c>
    </row>
    <row r="15" spans="1:5" x14ac:dyDescent="0.35">
      <c r="A15" s="4" t="s">
        <v>51</v>
      </c>
      <c r="B15" s="87">
        <v>0.54651162790697672</v>
      </c>
      <c r="C15" s="87">
        <v>0.45070422535211274</v>
      </c>
      <c r="D15" s="87">
        <v>0.51249999999999996</v>
      </c>
      <c r="E15" s="1">
        <f>D15*400</f>
        <v>204.99999999999997</v>
      </c>
    </row>
    <row r="16" spans="1:5" x14ac:dyDescent="0.35">
      <c r="A16" s="4" t="s">
        <v>6</v>
      </c>
      <c r="B16" s="87">
        <v>1</v>
      </c>
      <c r="C16" s="87">
        <v>1</v>
      </c>
      <c r="D16" s="87">
        <v>1</v>
      </c>
      <c r="E16" s="1">
        <f>D16*400</f>
        <v>400</v>
      </c>
    </row>
    <row r="17" spans="1:5" x14ac:dyDescent="0.35">
      <c r="A17" s="4" t="s">
        <v>53</v>
      </c>
      <c r="B17" s="5">
        <v>258</v>
      </c>
      <c r="C17" s="100">
        <v>142</v>
      </c>
      <c r="D17" s="100">
        <v>400</v>
      </c>
      <c r="E17" s="89"/>
    </row>
    <row r="21" spans="1:5" x14ac:dyDescent="0.35">
      <c r="A21" s="101" t="s">
        <v>54</v>
      </c>
    </row>
    <row r="23" spans="1:5" x14ac:dyDescent="0.35">
      <c r="A23" s="102" t="s">
        <v>55</v>
      </c>
      <c r="B23" s="103" t="s">
        <v>39</v>
      </c>
      <c r="C23" s="103" t="s">
        <v>40</v>
      </c>
    </row>
    <row r="24" spans="1:5" x14ac:dyDescent="0.35">
      <c r="A24" s="105" t="s">
        <v>56</v>
      </c>
      <c r="B24" s="106">
        <v>19</v>
      </c>
      <c r="C24" s="107">
        <v>4.75</v>
      </c>
      <c r="D24" s="104"/>
    </row>
    <row r="25" spans="1:5" x14ac:dyDescent="0.35">
      <c r="A25" s="105" t="s">
        <v>57</v>
      </c>
      <c r="B25" s="106">
        <v>42</v>
      </c>
      <c r="C25" s="107">
        <v>10.5</v>
      </c>
      <c r="D25" s="104"/>
    </row>
    <row r="26" spans="1:5" x14ac:dyDescent="0.35">
      <c r="A26" s="105" t="s">
        <v>58</v>
      </c>
      <c r="B26" s="106">
        <v>47</v>
      </c>
      <c r="C26" s="107">
        <v>11.75</v>
      </c>
      <c r="D26" s="104"/>
    </row>
    <row r="27" spans="1:5" x14ac:dyDescent="0.35">
      <c r="A27" s="105" t="s">
        <v>59</v>
      </c>
      <c r="B27" s="106">
        <v>50</v>
      </c>
      <c r="C27" s="107">
        <v>12.5</v>
      </c>
      <c r="D27" s="104"/>
    </row>
    <row r="28" spans="1:5" x14ac:dyDescent="0.35">
      <c r="A28" s="105" t="s">
        <v>60</v>
      </c>
      <c r="B28" s="106">
        <v>100</v>
      </c>
      <c r="C28" s="107">
        <v>25</v>
      </c>
      <c r="D28" s="104"/>
    </row>
    <row r="29" spans="1:5" x14ac:dyDescent="0.35">
      <c r="A29" s="105" t="s">
        <v>61</v>
      </c>
      <c r="B29" s="106">
        <v>17</v>
      </c>
      <c r="C29" s="107">
        <v>4.25</v>
      </c>
      <c r="D29" s="104"/>
    </row>
    <row r="30" spans="1:5" x14ac:dyDescent="0.35">
      <c r="A30" s="105" t="s">
        <v>62</v>
      </c>
      <c r="B30" s="106">
        <v>9</v>
      </c>
      <c r="C30" s="107">
        <v>2.25</v>
      </c>
      <c r="D30" s="104"/>
    </row>
    <row r="31" spans="1:5" x14ac:dyDescent="0.35">
      <c r="A31" s="105" t="s">
        <v>63</v>
      </c>
      <c r="B31" s="106">
        <v>14</v>
      </c>
      <c r="C31" s="107">
        <v>3.5000000000000004</v>
      </c>
      <c r="D31" s="104"/>
    </row>
    <row r="32" spans="1:5" x14ac:dyDescent="0.35">
      <c r="A32" s="105" t="s">
        <v>64</v>
      </c>
      <c r="B32" s="106">
        <v>36</v>
      </c>
      <c r="C32" s="107">
        <v>9</v>
      </c>
      <c r="D32" s="104"/>
    </row>
    <row r="33" spans="1:12" x14ac:dyDescent="0.35">
      <c r="A33" s="105" t="s">
        <v>65</v>
      </c>
      <c r="B33" s="106">
        <v>66</v>
      </c>
      <c r="C33" s="107">
        <v>16.5</v>
      </c>
      <c r="D33" s="104"/>
    </row>
    <row r="34" spans="1:12" x14ac:dyDescent="0.35">
      <c r="A34" s="105" t="s">
        <v>6</v>
      </c>
      <c r="B34" s="106">
        <v>400</v>
      </c>
      <c r="C34" s="107">
        <v>100</v>
      </c>
      <c r="D34" s="104"/>
    </row>
    <row r="38" spans="1:12" x14ac:dyDescent="0.35">
      <c r="A38" s="108" t="s">
        <v>66</v>
      </c>
    </row>
    <row r="39" spans="1:12" ht="15" thickBot="1" x14ac:dyDescent="0.4"/>
    <row r="40" spans="1:12" x14ac:dyDescent="0.35">
      <c r="A40" s="383"/>
      <c r="B40" s="384"/>
      <c r="C40" s="384"/>
      <c r="D40" s="384"/>
      <c r="E40" s="385"/>
      <c r="F40" s="109"/>
      <c r="H40" s="377"/>
      <c r="I40" s="377"/>
      <c r="J40" s="377"/>
      <c r="K40" s="377"/>
      <c r="L40" s="377"/>
    </row>
    <row r="41" spans="1:12" x14ac:dyDescent="0.35">
      <c r="A41" s="378" t="s">
        <v>67</v>
      </c>
      <c r="B41" s="110" t="s">
        <v>68</v>
      </c>
      <c r="C41" s="110" t="s">
        <v>68</v>
      </c>
      <c r="D41" s="110" t="s">
        <v>68</v>
      </c>
      <c r="E41" s="110" t="s">
        <v>68</v>
      </c>
      <c r="F41" s="378"/>
      <c r="H41" s="111" t="s">
        <v>69</v>
      </c>
      <c r="I41" s="111" t="s">
        <v>69</v>
      </c>
      <c r="J41" s="111" t="s">
        <v>69</v>
      </c>
      <c r="K41" s="112" t="s">
        <v>69</v>
      </c>
      <c r="L41" s="113"/>
    </row>
    <row r="42" spans="1:12" ht="42" x14ac:dyDescent="0.35">
      <c r="A42" s="378"/>
      <c r="B42" s="110" t="s">
        <v>70</v>
      </c>
      <c r="C42" s="110" t="s">
        <v>71</v>
      </c>
      <c r="D42" s="110" t="s">
        <v>72</v>
      </c>
      <c r="E42" s="110" t="s">
        <v>73</v>
      </c>
      <c r="F42" s="378"/>
      <c r="H42" s="110" t="s">
        <v>74</v>
      </c>
      <c r="I42" s="110" t="s">
        <v>71</v>
      </c>
      <c r="J42" s="110" t="s">
        <v>72</v>
      </c>
      <c r="K42" s="114" t="s">
        <v>73</v>
      </c>
      <c r="L42" s="115" t="s">
        <v>75</v>
      </c>
    </row>
    <row r="43" spans="1:12" x14ac:dyDescent="0.35">
      <c r="A43" s="116" t="s">
        <v>76</v>
      </c>
      <c r="B43" s="89">
        <f>H43/400*100</f>
        <v>0</v>
      </c>
      <c r="C43" s="89">
        <f t="shared" ref="C43:E53" si="0">I43/400*100</f>
        <v>0</v>
      </c>
      <c r="D43" s="89">
        <f t="shared" si="0"/>
        <v>2.5</v>
      </c>
      <c r="E43" s="117">
        <f t="shared" si="0"/>
        <v>97.5</v>
      </c>
      <c r="F43" s="116"/>
      <c r="H43" s="90">
        <v>0</v>
      </c>
      <c r="I43" s="90">
        <v>0</v>
      </c>
      <c r="J43" s="90">
        <v>10</v>
      </c>
      <c r="K43" s="90">
        <v>390</v>
      </c>
      <c r="L43" s="90">
        <f t="shared" ref="L43:L53" si="1">SUM(H43:K43)</f>
        <v>400</v>
      </c>
    </row>
    <row r="44" spans="1:12" x14ac:dyDescent="0.35">
      <c r="A44" s="116" t="s">
        <v>77</v>
      </c>
      <c r="B44" s="89">
        <f t="shared" ref="B44:B53" si="2">H44/400*100</f>
        <v>0.25</v>
      </c>
      <c r="C44" s="89">
        <f t="shared" si="0"/>
        <v>0</v>
      </c>
      <c r="D44" s="89">
        <f t="shared" si="0"/>
        <v>1</v>
      </c>
      <c r="E44" s="89">
        <f t="shared" si="0"/>
        <v>98.75</v>
      </c>
      <c r="F44" s="116"/>
      <c r="H44" s="93">
        <v>1</v>
      </c>
      <c r="I44" s="93"/>
      <c r="J44" s="93">
        <v>4</v>
      </c>
      <c r="K44" s="93">
        <v>395</v>
      </c>
      <c r="L44" s="93">
        <f t="shared" si="1"/>
        <v>400</v>
      </c>
    </row>
    <row r="45" spans="1:12" x14ac:dyDescent="0.35">
      <c r="A45" s="116" t="s">
        <v>78</v>
      </c>
      <c r="B45" s="89">
        <f t="shared" si="2"/>
        <v>0.25</v>
      </c>
      <c r="C45" s="89">
        <f t="shared" si="0"/>
        <v>0</v>
      </c>
      <c r="D45" s="89">
        <f t="shared" si="0"/>
        <v>0.75</v>
      </c>
      <c r="E45" s="89">
        <f t="shared" si="0"/>
        <v>99</v>
      </c>
      <c r="F45" s="116"/>
      <c r="H45" s="93">
        <v>1</v>
      </c>
      <c r="I45" s="93"/>
      <c r="J45" s="93">
        <v>3</v>
      </c>
      <c r="K45" s="93">
        <v>396</v>
      </c>
      <c r="L45" s="93">
        <f t="shared" si="1"/>
        <v>400</v>
      </c>
    </row>
    <row r="46" spans="1:12" x14ac:dyDescent="0.35">
      <c r="A46" s="116" t="s">
        <v>79</v>
      </c>
      <c r="B46" s="89">
        <f t="shared" si="2"/>
        <v>1.5</v>
      </c>
      <c r="C46" s="89">
        <f t="shared" si="0"/>
        <v>0</v>
      </c>
      <c r="D46" s="89">
        <f t="shared" si="0"/>
        <v>0</v>
      </c>
      <c r="E46" s="89">
        <f t="shared" si="0"/>
        <v>98.5</v>
      </c>
      <c r="F46" s="116"/>
      <c r="H46" s="93">
        <v>6</v>
      </c>
      <c r="I46" s="93"/>
      <c r="J46" s="93"/>
      <c r="K46" s="93">
        <v>394</v>
      </c>
      <c r="L46" s="93">
        <f t="shared" si="1"/>
        <v>400</v>
      </c>
    </row>
    <row r="47" spans="1:12" x14ac:dyDescent="0.35">
      <c r="A47" s="116" t="s">
        <v>80</v>
      </c>
      <c r="B47" s="89">
        <f t="shared" si="2"/>
        <v>2.75</v>
      </c>
      <c r="C47" s="89">
        <f t="shared" si="0"/>
        <v>0</v>
      </c>
      <c r="D47" s="89">
        <f t="shared" si="0"/>
        <v>0</v>
      </c>
      <c r="E47" s="89">
        <f t="shared" si="0"/>
        <v>97.25</v>
      </c>
      <c r="F47" s="116"/>
      <c r="H47" s="93">
        <v>11</v>
      </c>
      <c r="I47" s="93"/>
      <c r="J47" s="93"/>
      <c r="K47" s="93">
        <v>389</v>
      </c>
      <c r="L47" s="93">
        <f t="shared" si="1"/>
        <v>400</v>
      </c>
    </row>
    <row r="48" spans="1:12" x14ac:dyDescent="0.35">
      <c r="A48" s="116" t="s">
        <v>81</v>
      </c>
      <c r="B48" s="89">
        <f t="shared" si="2"/>
        <v>0</v>
      </c>
      <c r="C48" s="89">
        <f t="shared" si="0"/>
        <v>0</v>
      </c>
      <c r="D48" s="89">
        <f t="shared" si="0"/>
        <v>0</v>
      </c>
      <c r="E48" s="89">
        <f t="shared" si="0"/>
        <v>0</v>
      </c>
      <c r="F48" s="116"/>
      <c r="H48" s="93"/>
      <c r="I48" s="93"/>
      <c r="J48" s="93"/>
      <c r="K48" s="93"/>
      <c r="L48" s="93">
        <f t="shared" si="1"/>
        <v>0</v>
      </c>
    </row>
    <row r="49" spans="1:12" x14ac:dyDescent="0.35">
      <c r="A49" s="116" t="s">
        <v>82</v>
      </c>
      <c r="B49" s="89">
        <f t="shared" si="2"/>
        <v>0</v>
      </c>
      <c r="C49" s="89">
        <f t="shared" si="0"/>
        <v>0</v>
      </c>
      <c r="D49" s="89">
        <f t="shared" si="0"/>
        <v>0</v>
      </c>
      <c r="E49" s="89">
        <f t="shared" si="0"/>
        <v>0</v>
      </c>
      <c r="F49" s="116"/>
      <c r="H49" s="93"/>
      <c r="I49" s="93"/>
      <c r="J49" s="93"/>
      <c r="K49" s="93"/>
      <c r="L49" s="93">
        <f t="shared" si="1"/>
        <v>0</v>
      </c>
    </row>
    <row r="50" spans="1:12" x14ac:dyDescent="0.35">
      <c r="A50" s="116" t="s">
        <v>83</v>
      </c>
      <c r="B50" s="89">
        <f t="shared" si="2"/>
        <v>2</v>
      </c>
      <c r="C50" s="89">
        <f t="shared" si="0"/>
        <v>0</v>
      </c>
      <c r="D50" s="89">
        <f t="shared" si="0"/>
        <v>11.5</v>
      </c>
      <c r="E50" s="89">
        <f t="shared" si="0"/>
        <v>86.5</v>
      </c>
      <c r="F50" s="116"/>
      <c r="H50" s="93">
        <v>8</v>
      </c>
      <c r="I50" s="93"/>
      <c r="J50" s="93">
        <v>46</v>
      </c>
      <c r="K50" s="93">
        <v>346</v>
      </c>
      <c r="L50" s="93">
        <f t="shared" si="1"/>
        <v>400</v>
      </c>
    </row>
    <row r="51" spans="1:12" x14ac:dyDescent="0.35">
      <c r="A51" s="116" t="s">
        <v>84</v>
      </c>
      <c r="B51" s="89">
        <f t="shared" si="2"/>
        <v>0</v>
      </c>
      <c r="C51" s="89">
        <f t="shared" si="0"/>
        <v>0</v>
      </c>
      <c r="D51" s="89">
        <f t="shared" si="0"/>
        <v>0</v>
      </c>
      <c r="E51" s="89">
        <f t="shared" si="0"/>
        <v>0</v>
      </c>
      <c r="F51" s="116"/>
      <c r="H51" s="93"/>
      <c r="I51" s="93"/>
      <c r="J51" s="93"/>
      <c r="K51" s="93"/>
      <c r="L51" s="93">
        <f t="shared" si="1"/>
        <v>0</v>
      </c>
    </row>
    <row r="52" spans="1:12" x14ac:dyDescent="0.35">
      <c r="A52" s="116" t="s">
        <v>85</v>
      </c>
      <c r="B52" s="89">
        <f t="shared" si="2"/>
        <v>0</v>
      </c>
      <c r="C52" s="89">
        <f t="shared" si="0"/>
        <v>0</v>
      </c>
      <c r="D52" s="89">
        <f t="shared" si="0"/>
        <v>0</v>
      </c>
      <c r="E52" s="89">
        <f t="shared" si="0"/>
        <v>0</v>
      </c>
      <c r="F52" s="116"/>
      <c r="H52" s="93"/>
      <c r="I52" s="93"/>
      <c r="J52" s="93"/>
      <c r="K52" s="93"/>
      <c r="L52" s="93">
        <f t="shared" si="1"/>
        <v>0</v>
      </c>
    </row>
    <row r="53" spans="1:12" x14ac:dyDescent="0.35">
      <c r="A53" s="116" t="s">
        <v>86</v>
      </c>
      <c r="B53" s="89">
        <f t="shared" si="2"/>
        <v>0</v>
      </c>
      <c r="C53" s="89">
        <f t="shared" si="0"/>
        <v>0</v>
      </c>
      <c r="D53" s="89">
        <f t="shared" si="0"/>
        <v>0</v>
      </c>
      <c r="E53" s="89">
        <f t="shared" si="0"/>
        <v>0</v>
      </c>
      <c r="F53" s="116"/>
      <c r="H53" s="93"/>
      <c r="I53" s="93"/>
      <c r="J53" s="93"/>
      <c r="K53" s="93"/>
      <c r="L53" s="93">
        <f t="shared" si="1"/>
        <v>0</v>
      </c>
    </row>
    <row r="54" spans="1:12" ht="28" x14ac:dyDescent="0.35">
      <c r="A54" s="118" t="s">
        <v>67</v>
      </c>
      <c r="B54" s="118" t="s">
        <v>87</v>
      </c>
      <c r="C54" s="118" t="s">
        <v>88</v>
      </c>
      <c r="D54" s="118" t="s">
        <v>89</v>
      </c>
      <c r="E54" s="118" t="s">
        <v>90</v>
      </c>
      <c r="F54" s="118" t="s">
        <v>91</v>
      </c>
      <c r="H54" s="119" t="s">
        <v>87</v>
      </c>
      <c r="I54" s="119" t="s">
        <v>88</v>
      </c>
      <c r="J54" s="119" t="s">
        <v>89</v>
      </c>
      <c r="K54" s="119" t="s">
        <v>90</v>
      </c>
      <c r="L54" s="119" t="s">
        <v>91</v>
      </c>
    </row>
    <row r="55" spans="1:12" x14ac:dyDescent="0.35">
      <c r="A55" s="116" t="s">
        <v>92</v>
      </c>
      <c r="B55" s="89">
        <f>H55/400*100</f>
        <v>0</v>
      </c>
      <c r="C55" s="89">
        <f t="shared" ref="C55:F56" si="3">I55/400*100</f>
        <v>0</v>
      </c>
      <c r="D55" s="89">
        <f t="shared" si="3"/>
        <v>0</v>
      </c>
      <c r="E55" s="89">
        <f t="shared" si="3"/>
        <v>0</v>
      </c>
      <c r="F55" s="89">
        <f t="shared" si="3"/>
        <v>0</v>
      </c>
      <c r="H55" s="120"/>
      <c r="I55" s="120"/>
      <c r="J55" s="120"/>
      <c r="K55" s="120"/>
      <c r="L55" s="120"/>
    </row>
    <row r="56" spans="1:12" x14ac:dyDescent="0.35">
      <c r="A56" s="116" t="s">
        <v>93</v>
      </c>
      <c r="B56" s="89">
        <f t="shared" ref="B56" si="4">H56/400*100</f>
        <v>0</v>
      </c>
      <c r="C56" s="89">
        <f t="shared" si="3"/>
        <v>0</v>
      </c>
      <c r="D56" s="89">
        <f t="shared" si="3"/>
        <v>0</v>
      </c>
      <c r="E56" s="89">
        <f t="shared" si="3"/>
        <v>0</v>
      </c>
      <c r="F56" s="89">
        <f t="shared" si="3"/>
        <v>0</v>
      </c>
      <c r="H56" s="120"/>
      <c r="I56" s="120"/>
      <c r="J56" s="120"/>
      <c r="K56" s="120"/>
      <c r="L56" s="120"/>
    </row>
  </sheetData>
  <mergeCells count="9">
    <mergeCell ref="H40:L40"/>
    <mergeCell ref="A41:A42"/>
    <mergeCell ref="F41:F42"/>
    <mergeCell ref="A4:A5"/>
    <mergeCell ref="A6:A7"/>
    <mergeCell ref="B11:C11"/>
    <mergeCell ref="D11:E11"/>
    <mergeCell ref="A11:A12"/>
    <mergeCell ref="A40:E4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514C19-FEC0-44C5-83AC-0132F9916B6A}">
  <dimension ref="A2:O556"/>
  <sheetViews>
    <sheetView topLeftCell="A538" workbookViewId="0">
      <selection activeCell="A555" sqref="A555"/>
    </sheetView>
  </sheetViews>
  <sheetFormatPr defaultRowHeight="14.5" x14ac:dyDescent="0.35"/>
  <cols>
    <col min="1" max="1" width="18" style="9" customWidth="1"/>
    <col min="2" max="2" width="24.1796875" style="9" bestFit="1" customWidth="1"/>
    <col min="3" max="3" width="13.90625" customWidth="1"/>
    <col min="4" max="4" width="17.6328125" customWidth="1"/>
    <col min="5" max="5" width="14.08984375" customWidth="1"/>
    <col min="6" max="6" width="11.81640625" customWidth="1"/>
    <col min="7" max="7" width="15.1796875" customWidth="1"/>
    <col min="9" max="9" width="10.6328125" customWidth="1"/>
  </cols>
  <sheetData>
    <row r="2" spans="1:5" ht="45" x14ac:dyDescent="0.35">
      <c r="A2" s="184" t="s">
        <v>94</v>
      </c>
      <c r="B2" s="171"/>
      <c r="C2" s="121"/>
    </row>
    <row r="3" spans="1:5" ht="15.5" x14ac:dyDescent="0.35">
      <c r="A3" s="171"/>
      <c r="B3" s="171"/>
      <c r="C3" s="121"/>
    </row>
    <row r="4" spans="1:5" ht="15.5" x14ac:dyDescent="0.35">
      <c r="A4" s="135" t="s">
        <v>95</v>
      </c>
      <c r="B4" s="172" t="s">
        <v>39</v>
      </c>
      <c r="C4" s="122" t="s">
        <v>40</v>
      </c>
    </row>
    <row r="5" spans="1:5" ht="15.5" x14ac:dyDescent="0.35">
      <c r="A5" s="185" t="s">
        <v>8</v>
      </c>
      <c r="B5" s="173">
        <v>258</v>
      </c>
      <c r="C5" s="125">
        <v>64.5</v>
      </c>
      <c r="D5" s="124"/>
    </row>
    <row r="6" spans="1:5" ht="15.5" x14ac:dyDescent="0.35">
      <c r="A6" s="185" t="s">
        <v>12</v>
      </c>
      <c r="B6" s="173">
        <v>142</v>
      </c>
      <c r="C6" s="125">
        <v>35.5</v>
      </c>
      <c r="D6" s="124"/>
    </row>
    <row r="7" spans="1:5" ht="15.5" x14ac:dyDescent="0.35">
      <c r="A7" s="185" t="s">
        <v>6</v>
      </c>
      <c r="B7" s="173">
        <v>400</v>
      </c>
      <c r="C7" s="125">
        <v>100</v>
      </c>
      <c r="D7" s="124"/>
    </row>
    <row r="10" spans="1:5" ht="30" x14ac:dyDescent="0.35">
      <c r="A10" s="135" t="s">
        <v>96</v>
      </c>
      <c r="B10" s="172" t="s">
        <v>39</v>
      </c>
      <c r="C10" s="122" t="s">
        <v>40</v>
      </c>
    </row>
    <row r="11" spans="1:5" ht="15.5" x14ac:dyDescent="0.35">
      <c r="A11" s="185" t="s">
        <v>14</v>
      </c>
      <c r="B11" s="173">
        <v>134</v>
      </c>
      <c r="C11" s="125">
        <v>33.5</v>
      </c>
      <c r="D11" s="124"/>
    </row>
    <row r="12" spans="1:5" ht="15.5" x14ac:dyDescent="0.35">
      <c r="A12" s="185" t="s">
        <v>97</v>
      </c>
      <c r="B12" s="173">
        <v>266</v>
      </c>
      <c r="C12" s="125">
        <v>66.5</v>
      </c>
      <c r="D12" s="124"/>
    </row>
    <row r="13" spans="1:5" ht="15.5" x14ac:dyDescent="0.35">
      <c r="A13" s="185" t="s">
        <v>6</v>
      </c>
      <c r="B13" s="173">
        <v>400</v>
      </c>
      <c r="C13" s="125">
        <v>100</v>
      </c>
      <c r="D13" s="124"/>
    </row>
    <row r="16" spans="1:5" ht="15.5" x14ac:dyDescent="0.35">
      <c r="A16" s="430" t="s">
        <v>98</v>
      </c>
      <c r="B16" s="399" t="s">
        <v>95</v>
      </c>
      <c r="C16" s="400"/>
      <c r="D16" s="431" t="s">
        <v>106</v>
      </c>
      <c r="E16" s="431" t="s">
        <v>99</v>
      </c>
    </row>
    <row r="17" spans="1:11" ht="30" customHeight="1" x14ac:dyDescent="0.35">
      <c r="A17" s="430"/>
      <c r="B17" s="134" t="s">
        <v>104</v>
      </c>
      <c r="C17" s="134" t="s">
        <v>105</v>
      </c>
      <c r="D17" s="431"/>
      <c r="E17" s="431"/>
    </row>
    <row r="18" spans="1:11" ht="25" x14ac:dyDescent="0.35">
      <c r="A18" s="126" t="s">
        <v>103</v>
      </c>
      <c r="B18" s="174">
        <v>1.550387596899225E-2</v>
      </c>
      <c r="C18" s="127">
        <v>3.5211267605633804E-2</v>
      </c>
      <c r="D18" s="127">
        <v>2.2499999999999999E-2</v>
      </c>
      <c r="E18" s="123">
        <f t="shared" ref="E18:E23" si="0">D18*400</f>
        <v>9</v>
      </c>
      <c r="K18" s="124"/>
    </row>
    <row r="19" spans="1:11" ht="15.5" x14ac:dyDescent="0.35">
      <c r="A19" s="126" t="s">
        <v>100</v>
      </c>
      <c r="B19" s="174">
        <v>0.37984496124031009</v>
      </c>
      <c r="C19" s="127">
        <v>0.39436619718309857</v>
      </c>
      <c r="D19" s="127">
        <v>0.38500000000000001</v>
      </c>
      <c r="E19" s="123">
        <f t="shared" si="0"/>
        <v>154</v>
      </c>
      <c r="K19" s="124"/>
    </row>
    <row r="20" spans="1:11" ht="25" x14ac:dyDescent="0.35">
      <c r="A20" s="126" t="s">
        <v>101</v>
      </c>
      <c r="B20" s="174">
        <v>9.3023255813953487E-2</v>
      </c>
      <c r="C20" s="127">
        <v>0.13380281690140844</v>
      </c>
      <c r="D20" s="127">
        <v>0.1075</v>
      </c>
      <c r="E20" s="123">
        <f t="shared" si="0"/>
        <v>43</v>
      </c>
      <c r="K20" s="124"/>
    </row>
    <row r="21" spans="1:11" ht="25" x14ac:dyDescent="0.35">
      <c r="A21" s="126" t="s">
        <v>102</v>
      </c>
      <c r="B21" s="174">
        <v>0.15116279069767441</v>
      </c>
      <c r="C21" s="127">
        <v>0.14788732394366197</v>
      </c>
      <c r="D21" s="127">
        <v>0.15</v>
      </c>
      <c r="E21" s="123">
        <f t="shared" si="0"/>
        <v>60</v>
      </c>
      <c r="K21" s="124"/>
    </row>
    <row r="22" spans="1:11" ht="15.5" x14ac:dyDescent="0.35">
      <c r="A22" s="126" t="s">
        <v>14</v>
      </c>
      <c r="B22" s="174">
        <v>0.36046511627906974</v>
      </c>
      <c r="C22" s="127">
        <v>0.28873239436619719</v>
      </c>
      <c r="D22" s="127">
        <v>0.33500000000000002</v>
      </c>
      <c r="E22" s="123">
        <f t="shared" si="0"/>
        <v>134</v>
      </c>
      <c r="K22" s="124"/>
    </row>
    <row r="23" spans="1:11" ht="15.5" x14ac:dyDescent="0.35">
      <c r="A23" s="126" t="s">
        <v>6</v>
      </c>
      <c r="B23" s="174">
        <v>1</v>
      </c>
      <c r="C23" s="127">
        <v>1</v>
      </c>
      <c r="D23" s="127">
        <v>1</v>
      </c>
      <c r="E23" s="123">
        <f t="shared" si="0"/>
        <v>400</v>
      </c>
      <c r="K23" s="124"/>
    </row>
    <row r="26" spans="1:11" ht="26" x14ac:dyDescent="0.35">
      <c r="A26" s="175" t="s">
        <v>17</v>
      </c>
      <c r="B26" s="175"/>
      <c r="C26" s="128"/>
    </row>
    <row r="27" spans="1:11" x14ac:dyDescent="0.35">
      <c r="A27" s="176" t="s">
        <v>0</v>
      </c>
      <c r="B27" s="176"/>
      <c r="C27" s="129" t="s">
        <v>16</v>
      </c>
    </row>
    <row r="28" spans="1:11" ht="25" x14ac:dyDescent="0.35">
      <c r="A28" s="177" t="s">
        <v>107</v>
      </c>
      <c r="B28" s="177" t="s">
        <v>18</v>
      </c>
      <c r="C28" s="130">
        <v>4.461356471345904</v>
      </c>
    </row>
    <row r="29" spans="1:11" x14ac:dyDescent="0.35">
      <c r="A29" s="178"/>
      <c r="B29" s="178" t="s">
        <v>19</v>
      </c>
      <c r="C29" s="131">
        <v>4</v>
      </c>
    </row>
    <row r="30" spans="1:11" x14ac:dyDescent="0.35">
      <c r="A30" s="179"/>
      <c r="B30" s="179" t="s">
        <v>20</v>
      </c>
      <c r="C30" s="132">
        <v>0.34715422671106433</v>
      </c>
    </row>
    <row r="31" spans="1:11" x14ac:dyDescent="0.35">
      <c r="C31" t="s">
        <v>30</v>
      </c>
    </row>
    <row r="33" spans="1:7" ht="15.5" x14ac:dyDescent="0.35">
      <c r="A33" s="186"/>
      <c r="B33" s="171"/>
      <c r="C33" s="121"/>
      <c r="D33" s="121"/>
      <c r="E33" s="121"/>
      <c r="F33" s="121"/>
      <c r="G33" s="121"/>
    </row>
    <row r="34" spans="1:7" ht="15.5" x14ac:dyDescent="0.35">
      <c r="A34" s="171"/>
      <c r="B34" s="171"/>
      <c r="C34" s="121"/>
      <c r="D34" s="121"/>
      <c r="E34" s="121"/>
      <c r="F34" s="121"/>
      <c r="G34" s="121"/>
    </row>
    <row r="35" spans="1:7" ht="15.65" customHeight="1" x14ac:dyDescent="0.35">
      <c r="A35" s="135"/>
      <c r="B35" s="399" t="s">
        <v>95</v>
      </c>
      <c r="C35" s="400"/>
      <c r="D35" s="401" t="s">
        <v>14</v>
      </c>
      <c r="E35" s="402"/>
      <c r="F35" s="403" t="s">
        <v>6</v>
      </c>
      <c r="G35" s="403" t="s">
        <v>36</v>
      </c>
    </row>
    <row r="36" spans="1:7" ht="60" x14ac:dyDescent="0.35">
      <c r="A36" s="137" t="s">
        <v>116</v>
      </c>
      <c r="B36" s="134" t="s">
        <v>104</v>
      </c>
      <c r="C36" s="134" t="s">
        <v>105</v>
      </c>
      <c r="D36" s="138" t="s">
        <v>117</v>
      </c>
      <c r="E36" s="138" t="s">
        <v>118</v>
      </c>
      <c r="F36" s="404"/>
      <c r="G36" s="404"/>
    </row>
    <row r="37" spans="1:7" ht="15.5" x14ac:dyDescent="0.35">
      <c r="A37" s="185" t="s">
        <v>109</v>
      </c>
      <c r="B37" s="180">
        <v>0.51162790697674421</v>
      </c>
      <c r="C37" s="87">
        <v>0.6619718309859155</v>
      </c>
      <c r="D37" s="87">
        <v>0.49253731343283585</v>
      </c>
      <c r="E37" s="87">
        <v>0.60150375939849621</v>
      </c>
      <c r="F37" s="87">
        <v>0.56499999999999995</v>
      </c>
      <c r="G37" s="123">
        <f>F37*400</f>
        <v>225.99999999999997</v>
      </c>
    </row>
    <row r="38" spans="1:7" ht="15.5" x14ac:dyDescent="0.35">
      <c r="A38" s="185" t="s">
        <v>110</v>
      </c>
      <c r="B38" s="180">
        <v>0.17829457364341084</v>
      </c>
      <c r="C38" s="87">
        <v>0.18309859154929581</v>
      </c>
      <c r="D38" s="87">
        <v>0.23134328358208955</v>
      </c>
      <c r="E38" s="87">
        <v>0.15413533834586465</v>
      </c>
      <c r="F38" s="87">
        <v>0.18</v>
      </c>
      <c r="G38" s="123">
        <f>F38*400</f>
        <v>72</v>
      </c>
    </row>
    <row r="39" spans="1:7" ht="15.5" x14ac:dyDescent="0.35">
      <c r="A39" s="185" t="s">
        <v>111</v>
      </c>
      <c r="B39" s="180">
        <v>7.7519379844961248E-3</v>
      </c>
      <c r="C39" s="87">
        <v>2.8169014084507046E-2</v>
      </c>
      <c r="D39" s="87">
        <v>1.4925373134328356E-2</v>
      </c>
      <c r="E39" s="87">
        <v>1.5037593984962405E-2</v>
      </c>
      <c r="F39" s="87">
        <v>1.4999999999999999E-2</v>
      </c>
      <c r="G39" s="123">
        <f>F39*400</f>
        <v>6</v>
      </c>
    </row>
    <row r="40" spans="1:7" ht="15.5" x14ac:dyDescent="0.35">
      <c r="A40" s="185" t="s">
        <v>112</v>
      </c>
      <c r="B40" s="180">
        <v>0.10077519379844961</v>
      </c>
      <c r="C40" s="87">
        <v>5.6338028169014093E-2</v>
      </c>
      <c r="D40" s="87">
        <v>0.11194029850746269</v>
      </c>
      <c r="E40" s="87">
        <v>7.1428571428571425E-2</v>
      </c>
      <c r="F40" s="87">
        <v>8.5000000000000006E-2</v>
      </c>
      <c r="G40" s="123">
        <f>F40*400</f>
        <v>34</v>
      </c>
    </row>
    <row r="41" spans="1:7" ht="31" x14ac:dyDescent="0.35">
      <c r="A41" s="185" t="s">
        <v>113</v>
      </c>
      <c r="B41" s="180">
        <v>0.7441860465116279</v>
      </c>
      <c r="C41" s="87">
        <v>0.65492957746478875</v>
      </c>
      <c r="D41" s="87">
        <v>0.65671641791044777</v>
      </c>
      <c r="E41" s="87">
        <v>0.74060150375939859</v>
      </c>
      <c r="F41" s="87">
        <v>0.71250000000000002</v>
      </c>
      <c r="G41" s="123">
        <f>F41*400</f>
        <v>285</v>
      </c>
    </row>
    <row r="42" spans="1:7" ht="15.5" x14ac:dyDescent="0.35">
      <c r="A42" s="185" t="s">
        <v>6</v>
      </c>
      <c r="B42" s="180">
        <v>8.9147286821705418E-2</v>
      </c>
      <c r="C42" s="87">
        <v>0.10563380281690141</v>
      </c>
      <c r="D42" s="87">
        <v>0.21641791044776115</v>
      </c>
      <c r="E42" s="87">
        <v>3.3834586466165412E-2</v>
      </c>
      <c r="F42" s="87">
        <v>9.5000000000000001E-2</v>
      </c>
      <c r="G42" s="123">
        <v>400</v>
      </c>
    </row>
    <row r="43" spans="1:7" ht="15.5" x14ac:dyDescent="0.35">
      <c r="A43" s="185" t="s">
        <v>114</v>
      </c>
      <c r="B43" s="180">
        <v>1.6317829457364339</v>
      </c>
      <c r="C43" s="87">
        <v>1.6901408450704225</v>
      </c>
      <c r="D43" s="87">
        <v>1.7238805970149251</v>
      </c>
      <c r="E43" s="87">
        <v>1.6165413533834587</v>
      </c>
      <c r="F43" s="87">
        <v>1.6525000000000001</v>
      </c>
      <c r="G43" s="139"/>
    </row>
    <row r="44" spans="1:7" ht="31" x14ac:dyDescent="0.35">
      <c r="A44" s="171" t="s">
        <v>115</v>
      </c>
      <c r="B44" s="171"/>
      <c r="C44" s="121"/>
      <c r="D44" s="121"/>
      <c r="E44" s="121"/>
      <c r="F44" s="121"/>
      <c r="G44" s="121"/>
    </row>
    <row r="46" spans="1:7" ht="26" x14ac:dyDescent="0.35">
      <c r="A46" s="10" t="s">
        <v>17</v>
      </c>
      <c r="B46" s="10"/>
      <c r="C46" s="99"/>
      <c r="D46" s="99"/>
    </row>
    <row r="47" spans="1:7" x14ac:dyDescent="0.35">
      <c r="A47" s="6" t="s">
        <v>0</v>
      </c>
      <c r="B47" s="6"/>
      <c r="C47" s="3" t="s">
        <v>16</v>
      </c>
      <c r="D47" s="3" t="s">
        <v>13</v>
      </c>
    </row>
    <row r="48" spans="1:7" ht="26.4" customHeight="1" x14ac:dyDescent="0.35">
      <c r="A48" s="438" t="s">
        <v>120</v>
      </c>
      <c r="B48" s="8" t="s">
        <v>18</v>
      </c>
      <c r="C48" s="11">
        <v>17.198770149719966</v>
      </c>
      <c r="D48" s="11">
        <v>47.397661456666</v>
      </c>
    </row>
    <row r="49" spans="1:7" x14ac:dyDescent="0.35">
      <c r="A49" s="439"/>
      <c r="B49" s="8" t="s">
        <v>19</v>
      </c>
      <c r="C49" s="5">
        <v>6</v>
      </c>
      <c r="D49" s="5">
        <v>6</v>
      </c>
    </row>
    <row r="50" spans="1:7" x14ac:dyDescent="0.35">
      <c r="A50" s="440"/>
      <c r="B50" s="8" t="s">
        <v>20</v>
      </c>
      <c r="C50" s="12" t="s">
        <v>121</v>
      </c>
      <c r="D50" s="12" t="s">
        <v>122</v>
      </c>
    </row>
    <row r="51" spans="1:7" x14ac:dyDescent="0.35">
      <c r="C51" s="143" t="s">
        <v>123</v>
      </c>
      <c r="D51" s="143" t="s">
        <v>123</v>
      </c>
    </row>
    <row r="53" spans="1:7" ht="15.5" x14ac:dyDescent="0.35">
      <c r="A53" s="187" t="s">
        <v>124</v>
      </c>
      <c r="B53" s="171"/>
      <c r="C53" s="121"/>
      <c r="D53" s="121"/>
      <c r="E53" s="121"/>
      <c r="F53" s="121"/>
    </row>
    <row r="54" spans="1:7" ht="15.5" x14ac:dyDescent="0.35">
      <c r="A54" s="188"/>
      <c r="B54" s="171"/>
      <c r="C54" s="121"/>
      <c r="D54" s="121"/>
      <c r="E54" s="121"/>
      <c r="F54" s="121"/>
    </row>
    <row r="55" spans="1:7" ht="15.5" x14ac:dyDescent="0.35">
      <c r="A55" s="438" t="s">
        <v>128</v>
      </c>
      <c r="B55" s="399" t="s">
        <v>95</v>
      </c>
      <c r="C55" s="400"/>
      <c r="D55" s="401" t="s">
        <v>14</v>
      </c>
      <c r="E55" s="402"/>
      <c r="F55" s="403" t="s">
        <v>6</v>
      </c>
      <c r="G55" s="403" t="s">
        <v>36</v>
      </c>
    </row>
    <row r="56" spans="1:7" ht="30.5" x14ac:dyDescent="0.35">
      <c r="A56" s="440"/>
      <c r="B56" s="134" t="s">
        <v>104</v>
      </c>
      <c r="C56" s="134" t="s">
        <v>105</v>
      </c>
      <c r="D56" s="138" t="s">
        <v>117</v>
      </c>
      <c r="E56" s="138" t="s">
        <v>118</v>
      </c>
      <c r="F56" s="404"/>
      <c r="G56" s="404"/>
    </row>
    <row r="57" spans="1:7" ht="15.5" x14ac:dyDescent="0.35">
      <c r="A57" s="185" t="s">
        <v>125</v>
      </c>
      <c r="B57" s="180">
        <v>0.60465116279069764</v>
      </c>
      <c r="C57" s="87">
        <v>0.74647887323943662</v>
      </c>
      <c r="D57" s="87">
        <v>0.40298507462686567</v>
      </c>
      <c r="E57" s="87">
        <v>0.78195488721804507</v>
      </c>
      <c r="F57" s="87">
        <v>0.65500000000000003</v>
      </c>
      <c r="G57" s="89">
        <f>F57*400</f>
        <v>262</v>
      </c>
    </row>
    <row r="58" spans="1:7" ht="15.5" x14ac:dyDescent="0.35">
      <c r="A58" s="185" t="s">
        <v>126</v>
      </c>
      <c r="B58" s="180">
        <v>0.39534883720930231</v>
      </c>
      <c r="C58" s="87">
        <v>0.25352112676056338</v>
      </c>
      <c r="D58" s="87">
        <v>0.59701492537313428</v>
      </c>
      <c r="E58" s="87">
        <v>0.21804511278195488</v>
      </c>
      <c r="F58" s="87">
        <v>0.34499999999999997</v>
      </c>
      <c r="G58" s="89">
        <f>F58*400</f>
        <v>138</v>
      </c>
    </row>
    <row r="59" spans="1:7" ht="15.5" x14ac:dyDescent="0.35">
      <c r="A59" s="185" t="s">
        <v>6</v>
      </c>
      <c r="B59" s="180">
        <v>1</v>
      </c>
      <c r="C59" s="87">
        <v>1</v>
      </c>
      <c r="D59" s="87">
        <v>1</v>
      </c>
      <c r="E59" s="87">
        <v>1</v>
      </c>
      <c r="F59" s="87">
        <v>1</v>
      </c>
      <c r="G59" s="89">
        <f>F59*400</f>
        <v>400</v>
      </c>
    </row>
    <row r="61" spans="1:7" ht="15.5" x14ac:dyDescent="0.35">
      <c r="A61" s="189" t="s">
        <v>127</v>
      </c>
    </row>
    <row r="63" spans="1:7" ht="26" x14ac:dyDescent="0.35">
      <c r="A63" s="10" t="s">
        <v>17</v>
      </c>
      <c r="B63" s="10"/>
      <c r="C63" s="99"/>
      <c r="D63" s="99"/>
    </row>
    <row r="64" spans="1:7" x14ac:dyDescent="0.35">
      <c r="A64" s="6" t="s">
        <v>0</v>
      </c>
      <c r="B64" s="6"/>
      <c r="C64" s="3" t="s">
        <v>16</v>
      </c>
      <c r="D64" s="3" t="s">
        <v>13</v>
      </c>
    </row>
    <row r="65" spans="1:6" ht="37.5" x14ac:dyDescent="0.35">
      <c r="A65" s="8" t="s">
        <v>128</v>
      </c>
      <c r="B65" s="8" t="s">
        <v>18</v>
      </c>
      <c r="C65" s="11">
        <v>8.1528574343583085</v>
      </c>
      <c r="D65" s="11">
        <v>56.633745198380936</v>
      </c>
    </row>
    <row r="66" spans="1:6" x14ac:dyDescent="0.35">
      <c r="A66" s="8"/>
      <c r="B66" s="8" t="s">
        <v>19</v>
      </c>
      <c r="C66" s="5">
        <v>1</v>
      </c>
      <c r="D66" s="5">
        <v>1</v>
      </c>
    </row>
    <row r="67" spans="1:6" x14ac:dyDescent="0.35">
      <c r="A67" s="8"/>
      <c r="B67" s="8" t="s">
        <v>20</v>
      </c>
      <c r="C67" s="12" t="s">
        <v>129</v>
      </c>
      <c r="D67" s="12" t="s">
        <v>122</v>
      </c>
    </row>
    <row r="68" spans="1:6" x14ac:dyDescent="0.35">
      <c r="C68" s="143" t="s">
        <v>123</v>
      </c>
      <c r="D68" s="143" t="s">
        <v>123</v>
      </c>
    </row>
    <row r="73" spans="1:6" ht="30.5" x14ac:dyDescent="0.35">
      <c r="A73" s="190" t="s">
        <v>130</v>
      </c>
      <c r="B73" s="171"/>
      <c r="C73" s="121"/>
      <c r="D73" s="121"/>
      <c r="E73" s="121"/>
      <c r="F73" s="121"/>
    </row>
    <row r="74" spans="1:6" ht="15.5" x14ac:dyDescent="0.35">
      <c r="A74" s="171"/>
      <c r="B74" s="171"/>
      <c r="C74" s="121"/>
      <c r="D74" s="121"/>
      <c r="E74" s="121"/>
      <c r="F74" s="121"/>
    </row>
    <row r="75" spans="1:6" ht="15.5" x14ac:dyDescent="0.35">
      <c r="A75" s="145" t="s">
        <v>131</v>
      </c>
      <c r="B75" s="434" t="s">
        <v>132</v>
      </c>
      <c r="C75" s="435"/>
      <c r="D75" s="435"/>
      <c r="E75" s="435"/>
      <c r="F75" s="436"/>
    </row>
    <row r="76" spans="1:6" ht="15.5" x14ac:dyDescent="0.35">
      <c r="A76" s="145"/>
      <c r="B76" s="399" t="s">
        <v>95</v>
      </c>
      <c r="C76" s="400"/>
      <c r="D76" s="401" t="s">
        <v>14</v>
      </c>
      <c r="E76" s="402"/>
      <c r="F76" s="403" t="s">
        <v>6</v>
      </c>
    </row>
    <row r="77" spans="1:6" ht="30.5" x14ac:dyDescent="0.35">
      <c r="A77" s="437"/>
      <c r="B77" s="134" t="s">
        <v>104</v>
      </c>
      <c r="C77" s="134" t="s">
        <v>105</v>
      </c>
      <c r="D77" s="138" t="s">
        <v>117</v>
      </c>
      <c r="E77" s="138" t="s">
        <v>118</v>
      </c>
      <c r="F77" s="404"/>
    </row>
    <row r="78" spans="1:6" ht="15.5" x14ac:dyDescent="0.35">
      <c r="A78" s="437"/>
      <c r="B78" s="145"/>
      <c r="C78" s="145"/>
      <c r="D78" s="148"/>
      <c r="E78" s="148"/>
      <c r="F78" s="148"/>
    </row>
    <row r="79" spans="1:6" ht="31" x14ac:dyDescent="0.35">
      <c r="A79" s="149" t="s">
        <v>133</v>
      </c>
      <c r="B79" s="150"/>
      <c r="C79" s="150"/>
      <c r="D79" s="151"/>
      <c r="E79" s="151"/>
      <c r="F79" s="151"/>
    </row>
    <row r="80" spans="1:6" ht="15.5" x14ac:dyDescent="0.35">
      <c r="A80" s="152" t="s">
        <v>134</v>
      </c>
      <c r="B80" s="180">
        <v>0</v>
      </c>
      <c r="C80" s="87">
        <v>0.45070422535211274</v>
      </c>
      <c r="D80" s="87">
        <v>0</v>
      </c>
      <c r="E80" s="87">
        <v>0.24060150375939848</v>
      </c>
      <c r="F80" s="87">
        <v>0.16</v>
      </c>
    </row>
    <row r="81" spans="1:6" ht="46.5" x14ac:dyDescent="0.35">
      <c r="A81" s="152" t="s">
        <v>135</v>
      </c>
      <c r="B81" s="180">
        <v>0.95736434108527135</v>
      </c>
      <c r="C81" s="87">
        <v>0.90845070422535212</v>
      </c>
      <c r="D81" s="87">
        <v>0.96268656716417911</v>
      </c>
      <c r="E81" s="87">
        <v>0.9285714285714286</v>
      </c>
      <c r="F81" s="87">
        <v>0.94</v>
      </c>
    </row>
    <row r="82" spans="1:6" ht="46.5" x14ac:dyDescent="0.35">
      <c r="A82" s="152" t="s">
        <v>136</v>
      </c>
      <c r="B82" s="180">
        <v>0.95348837209302328</v>
      </c>
      <c r="C82" s="87">
        <v>0.90845070422535212</v>
      </c>
      <c r="D82" s="87">
        <v>0.94776119402985071</v>
      </c>
      <c r="E82" s="87">
        <v>0.93233082706766912</v>
      </c>
      <c r="F82" s="87">
        <v>0.9375</v>
      </c>
    </row>
    <row r="85" spans="1:6" ht="26" x14ac:dyDescent="0.35">
      <c r="A85" s="10" t="s">
        <v>17</v>
      </c>
      <c r="B85" s="10"/>
      <c r="C85" s="99"/>
      <c r="D85" s="99"/>
    </row>
    <row r="86" spans="1:6" x14ac:dyDescent="0.35">
      <c r="A86" s="6" t="s">
        <v>0</v>
      </c>
      <c r="B86" s="6"/>
      <c r="C86" s="3" t="s">
        <v>16</v>
      </c>
      <c r="D86" s="3" t="s">
        <v>13</v>
      </c>
    </row>
    <row r="87" spans="1:6" x14ac:dyDescent="0.35">
      <c r="A87" s="8" t="s">
        <v>134</v>
      </c>
      <c r="B87" s="8" t="s">
        <v>20</v>
      </c>
      <c r="C87" s="154" t="s">
        <v>122</v>
      </c>
      <c r="D87" s="154" t="s">
        <v>122</v>
      </c>
    </row>
    <row r="88" spans="1:6" x14ac:dyDescent="0.35">
      <c r="A88" s="8"/>
    </row>
    <row r="89" spans="1:6" x14ac:dyDescent="0.35">
      <c r="A89" s="8" t="s">
        <v>138</v>
      </c>
      <c r="B89" s="8" t="s">
        <v>20</v>
      </c>
      <c r="C89" s="154" t="s">
        <v>142</v>
      </c>
      <c r="D89" s="155">
        <v>0.17508812093393233</v>
      </c>
    </row>
    <row r="90" spans="1:6" x14ac:dyDescent="0.35">
      <c r="A90" s="8"/>
    </row>
    <row r="91" spans="1:6" ht="37.5" x14ac:dyDescent="0.35">
      <c r="A91" s="8" t="s">
        <v>136</v>
      </c>
      <c r="B91" s="8" t="s">
        <v>20</v>
      </c>
      <c r="C91" s="155">
        <v>7.4972519767452561E-2</v>
      </c>
      <c r="D91" s="155">
        <v>0.54734265555207107</v>
      </c>
    </row>
    <row r="92" spans="1:6" x14ac:dyDescent="0.35">
      <c r="A92" s="8"/>
    </row>
    <row r="94" spans="1:6" x14ac:dyDescent="0.35">
      <c r="A94" s="191" t="s">
        <v>29</v>
      </c>
    </row>
    <row r="95" spans="1:6" x14ac:dyDescent="0.35">
      <c r="A95" s="192" t="s">
        <v>30</v>
      </c>
    </row>
    <row r="98" spans="1:6" ht="15.5" x14ac:dyDescent="0.35">
      <c r="A98" s="193" t="s">
        <v>143</v>
      </c>
      <c r="B98" s="171"/>
      <c r="C98" s="121"/>
      <c r="D98" s="121"/>
      <c r="E98" s="121"/>
      <c r="F98" s="121"/>
    </row>
    <row r="99" spans="1:6" ht="15.5" x14ac:dyDescent="0.35">
      <c r="A99" s="147" t="s">
        <v>131</v>
      </c>
      <c r="B99" s="414" t="s">
        <v>132</v>
      </c>
      <c r="C99" s="415"/>
      <c r="D99" s="415"/>
      <c r="E99" s="415"/>
      <c r="F99" s="432"/>
    </row>
    <row r="100" spans="1:6" ht="15.5" x14ac:dyDescent="0.35">
      <c r="A100" s="147"/>
      <c r="B100" s="399" t="s">
        <v>95</v>
      </c>
      <c r="C100" s="400"/>
      <c r="D100" s="401" t="s">
        <v>14</v>
      </c>
      <c r="E100" s="402"/>
      <c r="F100" s="403" t="s">
        <v>6</v>
      </c>
    </row>
    <row r="101" spans="1:6" ht="30.5" x14ac:dyDescent="0.35">
      <c r="A101" s="433"/>
      <c r="B101" s="134" t="s">
        <v>104</v>
      </c>
      <c r="C101" s="134" t="s">
        <v>105</v>
      </c>
      <c r="D101" s="138" t="s">
        <v>117</v>
      </c>
      <c r="E101" s="138" t="s">
        <v>118</v>
      </c>
      <c r="F101" s="404"/>
    </row>
    <row r="102" spans="1:6" ht="15.5" x14ac:dyDescent="0.35">
      <c r="A102" s="433"/>
      <c r="B102" s="147"/>
      <c r="C102" s="147"/>
      <c r="D102" s="146"/>
      <c r="E102" s="146"/>
      <c r="F102" s="146"/>
    </row>
    <row r="103" spans="1:6" ht="15.5" x14ac:dyDescent="0.35">
      <c r="A103" s="434" t="s">
        <v>144</v>
      </c>
      <c r="B103" s="435"/>
      <c r="C103" s="435"/>
      <c r="D103" s="435"/>
      <c r="E103" s="435"/>
      <c r="F103" s="436"/>
    </row>
    <row r="104" spans="1:6" ht="25" x14ac:dyDescent="0.35">
      <c r="A104" s="8" t="s">
        <v>146</v>
      </c>
      <c r="B104" s="180">
        <v>0.54263565891472865</v>
      </c>
      <c r="C104" s="87">
        <v>0.46478873239436619</v>
      </c>
      <c r="D104" s="87">
        <v>0.58208955223880599</v>
      </c>
      <c r="E104" s="87">
        <v>0.48120300751879697</v>
      </c>
      <c r="F104" s="87">
        <v>0.51500000000000001</v>
      </c>
    </row>
    <row r="105" spans="1:6" ht="37.5" x14ac:dyDescent="0.35">
      <c r="A105" s="8" t="s">
        <v>148</v>
      </c>
      <c r="B105" s="180">
        <v>0.13565891472868216</v>
      </c>
      <c r="C105" s="87">
        <v>0.16901408450704225</v>
      </c>
      <c r="D105" s="87">
        <v>0.17910447761194029</v>
      </c>
      <c r="E105" s="87">
        <v>0.13157894736842105</v>
      </c>
      <c r="F105" s="87">
        <v>0.14749999999999999</v>
      </c>
    </row>
    <row r="106" spans="1:6" ht="25" x14ac:dyDescent="0.35">
      <c r="A106" s="8" t="s">
        <v>151</v>
      </c>
      <c r="B106" s="180">
        <v>0.27519379844961239</v>
      </c>
      <c r="C106" s="87">
        <v>0.13380281690140844</v>
      </c>
      <c r="D106" s="87">
        <v>0.40298507462686567</v>
      </c>
      <c r="E106" s="87">
        <v>0.13533834586466165</v>
      </c>
      <c r="F106" s="87">
        <v>0.22500000000000001</v>
      </c>
    </row>
    <row r="107" spans="1:6" ht="25" x14ac:dyDescent="0.35">
      <c r="A107" s="8" t="s">
        <v>149</v>
      </c>
      <c r="B107" s="180">
        <v>0.4263565891472868</v>
      </c>
      <c r="C107" s="87">
        <v>0.35915492957746481</v>
      </c>
      <c r="D107" s="87">
        <v>0.55970149253731338</v>
      </c>
      <c r="E107" s="87">
        <v>0.32330827067669171</v>
      </c>
      <c r="F107" s="87">
        <v>0.40250000000000002</v>
      </c>
    </row>
    <row r="108" spans="1:6" ht="25" x14ac:dyDescent="0.35">
      <c r="A108" s="8" t="s">
        <v>145</v>
      </c>
      <c r="B108" s="180">
        <v>0.20930232558139536</v>
      </c>
      <c r="C108" s="87">
        <v>0.18309859154929581</v>
      </c>
      <c r="D108" s="87">
        <v>0.17164179104477612</v>
      </c>
      <c r="E108" s="87">
        <v>0.21428571428571427</v>
      </c>
      <c r="F108" s="87">
        <v>0.2</v>
      </c>
    </row>
    <row r="109" spans="1:6" ht="31" x14ac:dyDescent="0.35">
      <c r="A109" s="157" t="s">
        <v>150</v>
      </c>
      <c r="B109" s="157"/>
      <c r="C109" s="157"/>
      <c r="D109" s="151"/>
      <c r="E109" s="158"/>
      <c r="F109" s="151"/>
    </row>
    <row r="112" spans="1:6" ht="26" x14ac:dyDescent="0.35">
      <c r="A112" s="10" t="s">
        <v>17</v>
      </c>
      <c r="B112" s="10"/>
      <c r="C112" s="99"/>
      <c r="D112" s="99"/>
    </row>
    <row r="113" spans="1:4" x14ac:dyDescent="0.35">
      <c r="A113" s="6" t="s">
        <v>0</v>
      </c>
      <c r="B113" s="6"/>
      <c r="C113" s="3" t="s">
        <v>16</v>
      </c>
      <c r="D113" s="3" t="s">
        <v>13</v>
      </c>
    </row>
    <row r="114" spans="1:4" ht="25" x14ac:dyDescent="0.35">
      <c r="A114" s="8" t="s">
        <v>146</v>
      </c>
      <c r="B114" s="8" t="s">
        <v>20</v>
      </c>
      <c r="C114" s="160">
        <v>0.13603958634003743</v>
      </c>
      <c r="D114" s="160">
        <v>5.6707681626128159E-2</v>
      </c>
    </row>
    <row r="115" spans="1:4" ht="37.5" x14ac:dyDescent="0.35">
      <c r="A115" s="8" t="s">
        <v>148</v>
      </c>
      <c r="B115" s="8" t="s">
        <v>20</v>
      </c>
      <c r="C115" s="160">
        <v>0.36800834213270894</v>
      </c>
      <c r="D115" s="160">
        <v>0.20581237412636744</v>
      </c>
    </row>
    <row r="116" spans="1:4" ht="25" x14ac:dyDescent="0.35">
      <c r="A116" s="8" t="s">
        <v>147</v>
      </c>
      <c r="B116" s="8" t="s">
        <v>20</v>
      </c>
      <c r="C116" s="154" t="s">
        <v>153</v>
      </c>
      <c r="D116" s="154" t="s">
        <v>122</v>
      </c>
    </row>
    <row r="117" spans="1:4" ht="25" x14ac:dyDescent="0.35">
      <c r="A117" s="8" t="s">
        <v>149</v>
      </c>
      <c r="B117" s="8" t="s">
        <v>20</v>
      </c>
      <c r="C117" s="160">
        <v>0.18970537487421735</v>
      </c>
      <c r="D117" s="154" t="s">
        <v>122</v>
      </c>
    </row>
    <row r="118" spans="1:4" ht="25" x14ac:dyDescent="0.35">
      <c r="A118" s="8" t="s">
        <v>145</v>
      </c>
      <c r="B118" s="8" t="s">
        <v>20</v>
      </c>
      <c r="C118" s="160">
        <v>0.5306973912803179</v>
      </c>
      <c r="D118" s="160">
        <v>0.31423460895455391</v>
      </c>
    </row>
    <row r="120" spans="1:4" x14ac:dyDescent="0.35">
      <c r="A120" s="191" t="s">
        <v>29</v>
      </c>
    </row>
    <row r="121" spans="1:4" x14ac:dyDescent="0.35">
      <c r="A121" s="192" t="s">
        <v>30</v>
      </c>
    </row>
    <row r="126" spans="1:4" ht="45.5" x14ac:dyDescent="0.35">
      <c r="A126" s="190" t="s">
        <v>154</v>
      </c>
      <c r="B126" s="171"/>
    </row>
    <row r="127" spans="1:4" ht="15.5" x14ac:dyDescent="0.35">
      <c r="A127" s="171"/>
      <c r="B127" s="171"/>
    </row>
    <row r="128" spans="1:4" ht="30" x14ac:dyDescent="0.35">
      <c r="A128" s="147" t="s">
        <v>155</v>
      </c>
      <c r="B128" s="147" t="s">
        <v>156</v>
      </c>
    </row>
    <row r="129" spans="1:6" ht="15.5" x14ac:dyDescent="0.35">
      <c r="A129" s="145" t="s">
        <v>157</v>
      </c>
      <c r="B129" s="153">
        <v>0.64500000000000002</v>
      </c>
    </row>
    <row r="130" spans="1:6" ht="15.5" x14ac:dyDescent="0.35">
      <c r="A130" s="145" t="s">
        <v>158</v>
      </c>
      <c r="B130" s="153">
        <v>0.35499999999999998</v>
      </c>
    </row>
    <row r="131" spans="1:6" ht="15.5" x14ac:dyDescent="0.35">
      <c r="A131" s="145" t="s">
        <v>159</v>
      </c>
      <c r="B131" s="153">
        <v>0.33500000000000002</v>
      </c>
    </row>
    <row r="132" spans="1:6" ht="31" x14ac:dyDescent="0.35">
      <c r="A132" s="156" t="s">
        <v>11</v>
      </c>
      <c r="B132" s="161">
        <v>0.51200000000000001</v>
      </c>
    </row>
    <row r="133" spans="1:6" ht="15.5" x14ac:dyDescent="0.35">
      <c r="A133" s="156" t="s">
        <v>160</v>
      </c>
      <c r="B133" s="161">
        <v>0.48799999999999999</v>
      </c>
    </row>
    <row r="134" spans="1:6" ht="31" x14ac:dyDescent="0.35">
      <c r="A134" s="145" t="s">
        <v>161</v>
      </c>
      <c r="B134" s="162">
        <v>9.5000000000000001E-2</v>
      </c>
    </row>
    <row r="135" spans="1:6" ht="15.5" x14ac:dyDescent="0.35">
      <c r="A135" s="145" t="s">
        <v>162</v>
      </c>
      <c r="B135" s="181">
        <v>0.16</v>
      </c>
    </row>
    <row r="136" spans="1:6" ht="46.5" x14ac:dyDescent="0.35">
      <c r="A136" s="145" t="s">
        <v>163</v>
      </c>
      <c r="B136" s="181">
        <v>1</v>
      </c>
    </row>
    <row r="137" spans="1:6" ht="62" x14ac:dyDescent="0.35">
      <c r="A137" s="145" t="s">
        <v>164</v>
      </c>
      <c r="B137" s="153">
        <v>8.5000000000000006E-2</v>
      </c>
    </row>
    <row r="138" spans="1:6" ht="46.5" x14ac:dyDescent="0.35">
      <c r="A138" s="157" t="s">
        <v>165</v>
      </c>
      <c r="B138" s="181">
        <v>0.16</v>
      </c>
    </row>
    <row r="139" spans="1:6" ht="46.5" x14ac:dyDescent="0.35">
      <c r="A139" s="163" t="s">
        <v>166</v>
      </c>
      <c r="B139" s="171"/>
    </row>
    <row r="144" spans="1:6" ht="60.5" x14ac:dyDescent="0.35">
      <c r="A144" s="190" t="s">
        <v>167</v>
      </c>
      <c r="B144" s="171"/>
      <c r="C144" s="121"/>
      <c r="D144" s="121"/>
      <c r="E144" s="121"/>
      <c r="F144" s="121"/>
    </row>
    <row r="145" spans="1:7" ht="15.5" x14ac:dyDescent="0.35">
      <c r="A145" s="171"/>
      <c r="B145" s="171"/>
      <c r="C145" s="121"/>
      <c r="D145" s="121"/>
      <c r="E145" s="121"/>
      <c r="F145" s="121"/>
    </row>
    <row r="146" spans="1:7" ht="15.5" x14ac:dyDescent="0.35">
      <c r="A146" s="194" t="s">
        <v>168</v>
      </c>
      <c r="B146" s="414" t="s">
        <v>132</v>
      </c>
      <c r="C146" s="415"/>
      <c r="D146" s="415"/>
      <c r="E146" s="415"/>
      <c r="F146" s="432"/>
    </row>
    <row r="147" spans="1:7" ht="15.65" customHeight="1" x14ac:dyDescent="0.35">
      <c r="A147" s="147"/>
      <c r="B147" s="399" t="s">
        <v>95</v>
      </c>
      <c r="C147" s="400"/>
      <c r="D147" s="401" t="s">
        <v>14</v>
      </c>
      <c r="E147" s="402"/>
      <c r="F147" s="403" t="s">
        <v>6</v>
      </c>
      <c r="G147" s="403" t="s">
        <v>36</v>
      </c>
    </row>
    <row r="148" spans="1:7" ht="30.5" x14ac:dyDescent="0.35">
      <c r="A148" s="433"/>
      <c r="B148" s="134" t="s">
        <v>104</v>
      </c>
      <c r="C148" s="134" t="s">
        <v>105</v>
      </c>
      <c r="D148" s="138" t="s">
        <v>117</v>
      </c>
      <c r="E148" s="138" t="s">
        <v>118</v>
      </c>
      <c r="F148" s="404"/>
      <c r="G148" s="404"/>
    </row>
    <row r="149" spans="1:7" ht="15.5" x14ac:dyDescent="0.35">
      <c r="A149" s="433"/>
      <c r="B149" s="147"/>
      <c r="C149" s="147"/>
      <c r="D149" s="146"/>
      <c r="E149" s="146"/>
      <c r="F149" s="146"/>
    </row>
    <row r="150" spans="1:7" ht="15.5" x14ac:dyDescent="0.35">
      <c r="A150" s="195" t="s">
        <v>169</v>
      </c>
      <c r="B150" s="180">
        <v>0.47286821705426357</v>
      </c>
      <c r="C150" s="87">
        <v>0.37323943661971831</v>
      </c>
      <c r="D150" s="87">
        <v>0.53731343283582089</v>
      </c>
      <c r="E150" s="87">
        <v>0.38721804511278196</v>
      </c>
      <c r="F150" s="87">
        <v>0.4375</v>
      </c>
    </row>
    <row r="153" spans="1:7" ht="26" x14ac:dyDescent="0.35">
      <c r="A153" s="10" t="s">
        <v>17</v>
      </c>
      <c r="B153" s="10"/>
      <c r="C153" s="99"/>
      <c r="D153" s="99"/>
    </row>
    <row r="154" spans="1:7" x14ac:dyDescent="0.35">
      <c r="A154" s="6" t="s">
        <v>0</v>
      </c>
      <c r="B154" s="6"/>
      <c r="C154" s="3" t="s">
        <v>16</v>
      </c>
      <c r="D154" s="3" t="s">
        <v>13</v>
      </c>
    </row>
    <row r="155" spans="1:7" x14ac:dyDescent="0.35">
      <c r="A155" s="8" t="s">
        <v>170</v>
      </c>
      <c r="B155" s="8" t="s">
        <v>20</v>
      </c>
      <c r="C155" s="160">
        <v>5.4602879805767834E-2</v>
      </c>
      <c r="D155" s="154" t="s">
        <v>129</v>
      </c>
    </row>
    <row r="157" spans="1:7" x14ac:dyDescent="0.35">
      <c r="A157" s="191" t="s">
        <v>29</v>
      </c>
    </row>
    <row r="158" spans="1:7" x14ac:dyDescent="0.35">
      <c r="A158" s="196" t="s">
        <v>30</v>
      </c>
    </row>
    <row r="162" spans="1:7" ht="31" x14ac:dyDescent="0.35">
      <c r="A162" s="197" t="s">
        <v>171</v>
      </c>
      <c r="B162" s="171"/>
      <c r="C162" s="121"/>
      <c r="D162" s="121"/>
      <c r="E162" s="121"/>
      <c r="F162" s="121"/>
      <c r="G162" s="121"/>
    </row>
    <row r="163" spans="1:7" ht="15.5" x14ac:dyDescent="0.35">
      <c r="A163" s="171"/>
      <c r="B163" s="171"/>
      <c r="C163" s="121"/>
      <c r="D163" s="121"/>
      <c r="E163" s="121"/>
      <c r="F163" s="121"/>
      <c r="G163" s="121"/>
    </row>
    <row r="164" spans="1:7" ht="15.5" x14ac:dyDescent="0.35">
      <c r="A164" s="147" t="s">
        <v>168</v>
      </c>
      <c r="B164" s="428" t="s">
        <v>132</v>
      </c>
      <c r="C164" s="428"/>
      <c r="D164" s="428"/>
      <c r="E164" s="428"/>
      <c r="F164" s="428"/>
      <c r="G164" s="151"/>
    </row>
    <row r="165" spans="1:7" ht="15.65" customHeight="1" x14ac:dyDescent="0.35">
      <c r="A165" s="429"/>
      <c r="B165" s="427" t="s">
        <v>95</v>
      </c>
      <c r="C165" s="427"/>
      <c r="D165" s="426" t="s">
        <v>14</v>
      </c>
      <c r="E165" s="426"/>
      <c r="F165" s="426" t="s">
        <v>6</v>
      </c>
      <c r="G165" s="426" t="s">
        <v>36</v>
      </c>
    </row>
    <row r="166" spans="1:7" ht="30.5" x14ac:dyDescent="0.35">
      <c r="A166" s="429"/>
      <c r="B166" s="285" t="s">
        <v>104</v>
      </c>
      <c r="C166" s="285" t="s">
        <v>105</v>
      </c>
      <c r="D166" s="286" t="s">
        <v>117</v>
      </c>
      <c r="E166" s="286" t="s">
        <v>118</v>
      </c>
      <c r="F166" s="426"/>
      <c r="G166" s="426"/>
    </row>
    <row r="167" spans="1:7" ht="46.5" x14ac:dyDescent="0.35">
      <c r="A167" s="287" t="s">
        <v>172</v>
      </c>
      <c r="B167" s="293">
        <v>3.4883720930232558E-2</v>
      </c>
      <c r="C167" s="294">
        <v>5.6338028169014093E-2</v>
      </c>
      <c r="D167" s="294">
        <v>5.2238805970149252E-2</v>
      </c>
      <c r="E167" s="294">
        <v>3.7593984962406013E-2</v>
      </c>
      <c r="F167" s="295">
        <v>4.2500000000000003E-2</v>
      </c>
      <c r="G167" s="288">
        <f>F167*400</f>
        <v>17</v>
      </c>
    </row>
    <row r="168" spans="1:7" ht="37.5" x14ac:dyDescent="0.35">
      <c r="A168" s="292" t="s">
        <v>173</v>
      </c>
      <c r="B168" s="296">
        <v>4.2635658914728675E-2</v>
      </c>
      <c r="C168" s="296">
        <v>4.9295774647887321E-2</v>
      </c>
      <c r="D168" s="296">
        <v>3.7313432835820892E-2</v>
      </c>
      <c r="E168" s="296">
        <v>4.8872180451127817E-2</v>
      </c>
      <c r="F168" s="296">
        <v>4.4999999999999998E-2</v>
      </c>
      <c r="G168" s="288">
        <f>F168*400</f>
        <v>18</v>
      </c>
    </row>
    <row r="169" spans="1:7" ht="37.5" x14ac:dyDescent="0.35">
      <c r="A169" s="292" t="s">
        <v>174</v>
      </c>
      <c r="B169" s="296">
        <v>3.1007751937984499E-2</v>
      </c>
      <c r="C169" s="296">
        <v>4.2253521126760563E-2</v>
      </c>
      <c r="D169" s="296">
        <v>2.9850746268656712E-2</v>
      </c>
      <c r="E169" s="296">
        <v>3.7593984962406013E-2</v>
      </c>
      <c r="F169" s="296">
        <v>3.5000000000000003E-2</v>
      </c>
      <c r="G169" s="288">
        <f>F169*400</f>
        <v>14.000000000000002</v>
      </c>
    </row>
    <row r="170" spans="1:7" ht="37.5" x14ac:dyDescent="0.35">
      <c r="A170" s="292" t="s">
        <v>175</v>
      </c>
      <c r="B170" s="296">
        <v>5.4263565891472867E-2</v>
      </c>
      <c r="C170" s="296">
        <v>7.746478873239436E-2</v>
      </c>
      <c r="D170" s="296">
        <v>3.7313432835820892E-2</v>
      </c>
      <c r="E170" s="296">
        <v>7.5187969924812026E-2</v>
      </c>
      <c r="F170" s="296">
        <v>6.25E-2</v>
      </c>
      <c r="G170" s="288">
        <f>F170*400</f>
        <v>25</v>
      </c>
    </row>
    <row r="173" spans="1:7" x14ac:dyDescent="0.35">
      <c r="A173" s="99" t="s">
        <v>17</v>
      </c>
      <c r="B173" s="99"/>
      <c r="C173" s="99"/>
      <c r="D173" s="99"/>
    </row>
    <row r="174" spans="1:7" x14ac:dyDescent="0.35">
      <c r="A174" s="2" t="s">
        <v>0</v>
      </c>
      <c r="B174" s="2"/>
      <c r="C174" s="3" t="s">
        <v>16</v>
      </c>
      <c r="D174" s="3" t="s">
        <v>13</v>
      </c>
    </row>
    <row r="175" spans="1:7" ht="46.5" x14ac:dyDescent="0.35">
      <c r="A175" s="145" t="s">
        <v>172</v>
      </c>
      <c r="B175" s="290" t="s">
        <v>20</v>
      </c>
      <c r="C175" s="291">
        <v>0.30875939680592945</v>
      </c>
      <c r="D175" s="291">
        <v>0.49315194218275749</v>
      </c>
      <c r="E175" s="124"/>
    </row>
    <row r="176" spans="1:7" x14ac:dyDescent="0.35">
      <c r="A176" s="4" t="s">
        <v>410</v>
      </c>
      <c r="B176" s="4" t="s">
        <v>20</v>
      </c>
      <c r="C176" s="155">
        <v>0.75848828638387</v>
      </c>
      <c r="D176" s="155">
        <v>0.59865226164857699</v>
      </c>
    </row>
    <row r="177" spans="1:7" x14ac:dyDescent="0.35">
      <c r="A177" s="4" t="s">
        <v>411</v>
      </c>
      <c r="B177" s="4" t="s">
        <v>20</v>
      </c>
      <c r="C177" s="289">
        <v>0.55800000000000005</v>
      </c>
      <c r="D177" s="289">
        <v>0.69099999999999995</v>
      </c>
    </row>
    <row r="178" spans="1:7" x14ac:dyDescent="0.35">
      <c r="A178" s="4" t="s">
        <v>412</v>
      </c>
      <c r="B178" s="4" t="s">
        <v>20</v>
      </c>
      <c r="C178" s="155">
        <v>0.3589878203145771</v>
      </c>
      <c r="D178" s="155">
        <v>0.13967161409911522</v>
      </c>
    </row>
    <row r="179" spans="1:7" x14ac:dyDescent="0.35">
      <c r="C179" t="s">
        <v>30</v>
      </c>
    </row>
    <row r="182" spans="1:7" ht="15.5" x14ac:dyDescent="0.35">
      <c r="A182" s="197" t="s">
        <v>176</v>
      </c>
      <c r="B182" s="171"/>
      <c r="C182" s="121"/>
      <c r="D182" s="121"/>
      <c r="E182" s="121"/>
      <c r="F182" s="121"/>
    </row>
    <row r="183" spans="1:7" ht="15.5" x14ac:dyDescent="0.35">
      <c r="A183" s="147" t="s">
        <v>168</v>
      </c>
      <c r="B183" s="428" t="s">
        <v>132</v>
      </c>
      <c r="C183" s="428"/>
      <c r="D183" s="428"/>
      <c r="E183" s="428"/>
      <c r="F183" s="428"/>
    </row>
    <row r="184" spans="1:7" ht="14.4" customHeight="1" x14ac:dyDescent="0.35">
      <c r="A184" s="147"/>
      <c r="B184" s="399" t="s">
        <v>95</v>
      </c>
      <c r="C184" s="400"/>
      <c r="D184" s="401" t="s">
        <v>14</v>
      </c>
      <c r="E184" s="402"/>
      <c r="F184" s="403" t="s">
        <v>6</v>
      </c>
      <c r="G184" s="403" t="s">
        <v>36</v>
      </c>
    </row>
    <row r="185" spans="1:7" ht="30.5" x14ac:dyDescent="0.35">
      <c r="A185" s="147"/>
      <c r="B185" s="134" t="s">
        <v>104</v>
      </c>
      <c r="C185" s="134" t="s">
        <v>105</v>
      </c>
      <c r="D185" s="138" t="s">
        <v>117</v>
      </c>
      <c r="E185" s="138" t="s">
        <v>118</v>
      </c>
      <c r="F185" s="404"/>
      <c r="G185" s="404"/>
    </row>
    <row r="186" spans="1:7" ht="46.5" x14ac:dyDescent="0.35">
      <c r="A186" s="145" t="s">
        <v>177</v>
      </c>
      <c r="B186" s="182">
        <v>0.23255813953488372</v>
      </c>
      <c r="C186" s="164">
        <v>0.38028169014084506</v>
      </c>
      <c r="D186" s="164">
        <v>0.36567164179104483</v>
      </c>
      <c r="E186" s="164">
        <v>0.24436090225563908</v>
      </c>
      <c r="F186" s="165">
        <v>0.28499999999999998</v>
      </c>
      <c r="G186" s="124">
        <f>F186*400</f>
        <v>113.99999999999999</v>
      </c>
    </row>
    <row r="188" spans="1:7" ht="26" x14ac:dyDescent="0.35">
      <c r="A188" s="10" t="s">
        <v>17</v>
      </c>
      <c r="B188" s="10"/>
      <c r="C188" s="99"/>
      <c r="D188" s="99"/>
    </row>
    <row r="189" spans="1:7" x14ac:dyDescent="0.35">
      <c r="A189" s="6" t="s">
        <v>0</v>
      </c>
      <c r="B189" s="6"/>
      <c r="C189" s="3" t="s">
        <v>16</v>
      </c>
      <c r="D189" s="3" t="s">
        <v>13</v>
      </c>
    </row>
    <row r="190" spans="1:7" x14ac:dyDescent="0.35">
      <c r="A190" s="8" t="s">
        <v>178</v>
      </c>
      <c r="B190" s="8" t="s">
        <v>18</v>
      </c>
      <c r="C190" s="11">
        <v>9.808365303391767</v>
      </c>
      <c r="D190" s="11">
        <v>6.4353777174714066</v>
      </c>
    </row>
    <row r="191" spans="1:7" x14ac:dyDescent="0.35">
      <c r="A191" s="8"/>
      <c r="B191" s="8" t="s">
        <v>19</v>
      </c>
      <c r="C191" s="5">
        <v>1</v>
      </c>
      <c r="D191" s="5">
        <v>1</v>
      </c>
    </row>
    <row r="192" spans="1:7" x14ac:dyDescent="0.35">
      <c r="A192" s="8"/>
      <c r="B192" s="8" t="s">
        <v>20</v>
      </c>
      <c r="C192" s="12" t="s">
        <v>23</v>
      </c>
      <c r="D192" s="12" t="s">
        <v>179</v>
      </c>
    </row>
    <row r="193" spans="1:4" x14ac:dyDescent="0.35">
      <c r="C193" t="s">
        <v>180</v>
      </c>
      <c r="D193" t="s">
        <v>180</v>
      </c>
    </row>
    <row r="196" spans="1:4" ht="77.5" x14ac:dyDescent="0.35">
      <c r="A196" s="171" t="s">
        <v>181</v>
      </c>
      <c r="B196" s="171"/>
    </row>
    <row r="197" spans="1:4" ht="16" thickBot="1" x14ac:dyDescent="0.4">
      <c r="A197" s="171"/>
      <c r="B197" s="171"/>
    </row>
    <row r="198" spans="1:4" ht="15.5" thickBot="1" x14ac:dyDescent="0.4">
      <c r="A198" s="166" t="s">
        <v>131</v>
      </c>
      <c r="B198" s="167"/>
    </row>
    <row r="199" spans="1:4" ht="47" thickBot="1" x14ac:dyDescent="0.4">
      <c r="A199" s="168" t="s">
        <v>182</v>
      </c>
      <c r="B199" s="169"/>
    </row>
    <row r="200" spans="1:4" x14ac:dyDescent="0.35">
      <c r="A200" s="159" t="s">
        <v>0</v>
      </c>
      <c r="B200" s="159"/>
      <c r="C200" s="381" t="s">
        <v>178</v>
      </c>
      <c r="D200" s="382"/>
    </row>
    <row r="201" spans="1:4" ht="51" x14ac:dyDescent="0.35">
      <c r="A201" s="159"/>
      <c r="B201" s="159"/>
      <c r="C201" s="159" t="s">
        <v>177</v>
      </c>
      <c r="D201" s="159" t="s">
        <v>185</v>
      </c>
    </row>
    <row r="202" spans="1:4" x14ac:dyDescent="0.35">
      <c r="A202" s="396" t="s">
        <v>134</v>
      </c>
      <c r="B202" s="8" t="s">
        <v>137</v>
      </c>
      <c r="C202" s="87">
        <v>0.375</v>
      </c>
      <c r="D202" s="87">
        <v>0.625</v>
      </c>
    </row>
    <row r="203" spans="1:4" x14ac:dyDescent="0.35">
      <c r="A203" s="397"/>
      <c r="B203" s="8" t="s">
        <v>51</v>
      </c>
      <c r="C203" s="87">
        <v>0.26785714285714285</v>
      </c>
      <c r="D203" s="87">
        <v>0.7321428571428571</v>
      </c>
    </row>
    <row r="204" spans="1:4" ht="25" x14ac:dyDescent="0.35">
      <c r="A204" s="396" t="s">
        <v>138</v>
      </c>
      <c r="B204" s="8" t="s">
        <v>135</v>
      </c>
      <c r="C204" s="87">
        <v>0.28989361702127658</v>
      </c>
      <c r="D204" s="87">
        <v>0.71010638297872353</v>
      </c>
    </row>
    <row r="205" spans="1:4" ht="25" x14ac:dyDescent="0.35">
      <c r="A205" s="397"/>
      <c r="B205" s="8" t="s">
        <v>139</v>
      </c>
      <c r="C205" s="87">
        <v>0.20833333333333337</v>
      </c>
      <c r="D205" s="87">
        <v>0.79166666666666652</v>
      </c>
    </row>
    <row r="206" spans="1:4" x14ac:dyDescent="0.35">
      <c r="A206" s="396" t="s">
        <v>136</v>
      </c>
      <c r="B206" s="8" t="s">
        <v>140</v>
      </c>
      <c r="C206" s="87">
        <v>0.27733333333333332</v>
      </c>
      <c r="D206" s="87">
        <v>0.72266666666666668</v>
      </c>
    </row>
    <row r="207" spans="1:4" x14ac:dyDescent="0.35">
      <c r="A207" s="397"/>
      <c r="B207" s="8" t="s">
        <v>141</v>
      </c>
      <c r="C207" s="87">
        <v>0.4</v>
      </c>
      <c r="D207" s="87">
        <v>0.6</v>
      </c>
    </row>
    <row r="208" spans="1:4" ht="25" x14ac:dyDescent="0.35">
      <c r="A208" s="396" t="s">
        <v>146</v>
      </c>
      <c r="B208" s="8" t="s">
        <v>146</v>
      </c>
      <c r="C208" s="87">
        <v>0.33980582524271846</v>
      </c>
      <c r="D208" s="87">
        <v>0.66019417475728159</v>
      </c>
    </row>
    <row r="209" spans="1:4" x14ac:dyDescent="0.35">
      <c r="A209" s="397"/>
      <c r="B209" s="8" t="s">
        <v>186</v>
      </c>
      <c r="C209" s="87">
        <v>0.22680412371134021</v>
      </c>
      <c r="D209" s="87">
        <v>0.77319587628865993</v>
      </c>
    </row>
    <row r="210" spans="1:4" ht="25" x14ac:dyDescent="0.35">
      <c r="A210" s="396" t="s">
        <v>148</v>
      </c>
      <c r="B210" s="8" t="s">
        <v>148</v>
      </c>
      <c r="C210" s="87">
        <v>0.42372881355932202</v>
      </c>
      <c r="D210" s="87">
        <v>0.57627118644067798</v>
      </c>
    </row>
    <row r="211" spans="1:4" ht="16" thickBot="1" x14ac:dyDescent="0.4">
      <c r="A211" s="397"/>
      <c r="B211" s="170" t="s">
        <v>183</v>
      </c>
      <c r="C211" s="87">
        <v>0.26099706744868034</v>
      </c>
      <c r="D211" s="87">
        <v>0.73900293255131966</v>
      </c>
    </row>
    <row r="212" spans="1:4" x14ac:dyDescent="0.35">
      <c r="A212" s="396" t="s">
        <v>147</v>
      </c>
      <c r="B212" s="8" t="s">
        <v>151</v>
      </c>
      <c r="C212" s="87">
        <v>0.38888888888888895</v>
      </c>
      <c r="D212" s="87">
        <v>0.61111111111111116</v>
      </c>
    </row>
    <row r="213" spans="1:4" x14ac:dyDescent="0.35">
      <c r="A213" s="397"/>
      <c r="B213" s="8" t="s">
        <v>184</v>
      </c>
      <c r="C213" s="87">
        <v>0.25483870967741934</v>
      </c>
      <c r="D213" s="87">
        <v>0.74516129032258061</v>
      </c>
    </row>
    <row r="214" spans="1:4" x14ac:dyDescent="0.35">
      <c r="A214" s="396" t="s">
        <v>149</v>
      </c>
      <c r="B214" s="8" t="s">
        <v>152</v>
      </c>
      <c r="C214" s="87">
        <v>0.36024844720496896</v>
      </c>
      <c r="D214" s="87">
        <v>0.63975155279503104</v>
      </c>
    </row>
    <row r="215" spans="1:4" x14ac:dyDescent="0.35">
      <c r="A215" s="397"/>
      <c r="B215" s="8" t="s">
        <v>187</v>
      </c>
      <c r="C215" s="87">
        <v>0.23430962343096234</v>
      </c>
      <c r="D215" s="87">
        <v>0.76569037656903771</v>
      </c>
    </row>
    <row r="216" spans="1:4" ht="25" x14ac:dyDescent="0.35">
      <c r="A216" s="396" t="s">
        <v>145</v>
      </c>
      <c r="B216" s="8" t="s">
        <v>145</v>
      </c>
      <c r="C216" s="87">
        <v>0.21249999999999999</v>
      </c>
      <c r="D216" s="87">
        <v>0.78749999999999998</v>
      </c>
    </row>
    <row r="217" spans="1:4" x14ac:dyDescent="0.35">
      <c r="A217" s="397"/>
      <c r="B217" s="8" t="s">
        <v>188</v>
      </c>
      <c r="C217" s="87">
        <v>0.30312499999999998</v>
      </c>
      <c r="D217" s="87">
        <v>0.69687500000000002</v>
      </c>
    </row>
    <row r="220" spans="1:4" ht="26" x14ac:dyDescent="0.35">
      <c r="A220" s="10" t="s">
        <v>17</v>
      </c>
      <c r="B220" s="10"/>
      <c r="C220" s="99"/>
      <c r="D220" s="1"/>
    </row>
    <row r="221" spans="1:4" x14ac:dyDescent="0.35">
      <c r="A221" s="6" t="s">
        <v>0</v>
      </c>
      <c r="B221" s="6"/>
      <c r="C221" s="3" t="s">
        <v>178</v>
      </c>
      <c r="D221" s="1"/>
    </row>
    <row r="222" spans="1:4" x14ac:dyDescent="0.35">
      <c r="A222" s="8" t="s">
        <v>134</v>
      </c>
      <c r="B222" s="8" t="s">
        <v>20</v>
      </c>
      <c r="C222" s="11">
        <v>8.1811078444952279E-2</v>
      </c>
      <c r="D222" s="1" t="s">
        <v>192</v>
      </c>
    </row>
    <row r="223" spans="1:4" x14ac:dyDescent="0.35">
      <c r="A223" s="8" t="s">
        <v>138</v>
      </c>
      <c r="B223" s="8" t="s">
        <v>20</v>
      </c>
      <c r="C223" s="11">
        <v>0.39079914867156695</v>
      </c>
      <c r="D223" s="1" t="s">
        <v>192</v>
      </c>
    </row>
    <row r="224" spans="1:4" ht="37.5" x14ac:dyDescent="0.35">
      <c r="A224" s="8" t="s">
        <v>136</v>
      </c>
      <c r="B224" s="8" t="s">
        <v>20</v>
      </c>
      <c r="C224" s="11">
        <v>0.18832573869513769</v>
      </c>
      <c r="D224" s="1" t="s">
        <v>192</v>
      </c>
    </row>
    <row r="225" spans="1:4" ht="25" x14ac:dyDescent="0.35">
      <c r="A225" s="8" t="s">
        <v>146</v>
      </c>
      <c r="B225" s="8" t="s">
        <v>20</v>
      </c>
      <c r="C225" s="12" t="s">
        <v>189</v>
      </c>
      <c r="D225" s="1" t="s">
        <v>193</v>
      </c>
    </row>
    <row r="226" spans="1:4" ht="37.5" x14ac:dyDescent="0.35">
      <c r="A226" s="8" t="s">
        <v>148</v>
      </c>
      <c r="B226" s="8" t="s">
        <v>20</v>
      </c>
      <c r="C226" s="12" t="s">
        <v>179</v>
      </c>
      <c r="D226" s="1" t="s">
        <v>193</v>
      </c>
    </row>
    <row r="227" spans="1:4" ht="25" x14ac:dyDescent="0.35">
      <c r="A227" s="8" t="s">
        <v>147</v>
      </c>
      <c r="B227" s="8" t="s">
        <v>20</v>
      </c>
      <c r="C227" s="12" t="s">
        <v>190</v>
      </c>
      <c r="D227" s="1" t="s">
        <v>193</v>
      </c>
    </row>
    <row r="228" spans="1:4" ht="25" x14ac:dyDescent="0.35">
      <c r="A228" s="8" t="s">
        <v>149</v>
      </c>
      <c r="B228" s="8" t="s">
        <v>20</v>
      </c>
      <c r="C228" s="12" t="s">
        <v>191</v>
      </c>
      <c r="D228" s="1" t="s">
        <v>193</v>
      </c>
    </row>
    <row r="229" spans="1:4" ht="37.5" x14ac:dyDescent="0.35">
      <c r="A229" s="8" t="s">
        <v>145</v>
      </c>
      <c r="B229" s="8" t="s">
        <v>20</v>
      </c>
      <c r="C229" s="11">
        <v>0.10826008579544377</v>
      </c>
      <c r="D229" s="1" t="s">
        <v>192</v>
      </c>
    </row>
    <row r="230" spans="1:4" ht="50" x14ac:dyDescent="0.35">
      <c r="A230" s="8" t="s">
        <v>21</v>
      </c>
      <c r="B230" s="8"/>
      <c r="C230" s="4"/>
      <c r="D230" s="1"/>
    </row>
    <row r="231" spans="1:4" ht="37.5" x14ac:dyDescent="0.35">
      <c r="A231" s="8" t="s">
        <v>22</v>
      </c>
      <c r="B231" s="8"/>
      <c r="C231" s="4"/>
      <c r="D231" s="1"/>
    </row>
    <row r="236" spans="1:4" ht="15.5" x14ac:dyDescent="0.35">
      <c r="A236" s="197" t="s">
        <v>194</v>
      </c>
      <c r="B236" s="171"/>
    </row>
    <row r="237" spans="1:4" ht="15.5" x14ac:dyDescent="0.35">
      <c r="A237" s="171"/>
      <c r="B237" s="171"/>
    </row>
    <row r="238" spans="1:4" ht="77.5" x14ac:dyDescent="0.35">
      <c r="A238" s="171" t="s">
        <v>195</v>
      </c>
      <c r="B238" s="171"/>
    </row>
    <row r="239" spans="1:4" ht="16" thickBot="1" x14ac:dyDescent="0.4">
      <c r="A239" s="171"/>
      <c r="B239" s="171"/>
    </row>
    <row r="240" spans="1:4" ht="15.5" thickBot="1" x14ac:dyDescent="0.4">
      <c r="A240" s="166" t="s">
        <v>131</v>
      </c>
      <c r="B240" s="167"/>
    </row>
    <row r="241" spans="1:4" x14ac:dyDescent="0.35">
      <c r="A241" s="159" t="s">
        <v>0</v>
      </c>
      <c r="B241" s="159"/>
      <c r="C241" s="1" t="s">
        <v>196</v>
      </c>
      <c r="D241" s="1" t="s">
        <v>197</v>
      </c>
    </row>
    <row r="242" spans="1:4" x14ac:dyDescent="0.35">
      <c r="A242" s="396" t="s">
        <v>134</v>
      </c>
      <c r="B242" s="8" t="s">
        <v>137</v>
      </c>
      <c r="C242" s="87">
        <v>0.296875</v>
      </c>
      <c r="D242" s="87">
        <v>0.703125</v>
      </c>
    </row>
    <row r="243" spans="1:4" x14ac:dyDescent="0.35">
      <c r="A243" s="397"/>
      <c r="B243" s="8" t="s">
        <v>51</v>
      </c>
      <c r="C243" s="87">
        <v>0.4642857142857143</v>
      </c>
      <c r="D243" s="87">
        <v>0.5357142857142857</v>
      </c>
    </row>
    <row r="244" spans="1:4" ht="25" x14ac:dyDescent="0.35">
      <c r="A244" s="396" t="s">
        <v>138</v>
      </c>
      <c r="B244" s="8" t="s">
        <v>135</v>
      </c>
      <c r="C244" s="87">
        <v>0.45744680851063824</v>
      </c>
      <c r="D244" s="87">
        <v>0.54255319148936165</v>
      </c>
    </row>
    <row r="245" spans="1:4" ht="25" x14ac:dyDescent="0.35">
      <c r="A245" s="397"/>
      <c r="B245" s="8" t="s">
        <v>139</v>
      </c>
      <c r="C245" s="87">
        <v>0.125</v>
      </c>
      <c r="D245" s="87">
        <v>0.875</v>
      </c>
    </row>
    <row r="246" spans="1:4" x14ac:dyDescent="0.35">
      <c r="A246" s="396" t="s">
        <v>136</v>
      </c>
      <c r="B246" s="8" t="s">
        <v>140</v>
      </c>
      <c r="C246" s="87">
        <v>0.42666666666666669</v>
      </c>
      <c r="D246" s="87">
        <v>0.57333333333333336</v>
      </c>
    </row>
    <row r="247" spans="1:4" x14ac:dyDescent="0.35">
      <c r="A247" s="397"/>
      <c r="B247" s="8" t="s">
        <v>141</v>
      </c>
      <c r="C247" s="87">
        <v>0.6</v>
      </c>
      <c r="D247" s="87">
        <v>0.4</v>
      </c>
    </row>
    <row r="248" spans="1:4" ht="25" x14ac:dyDescent="0.35">
      <c r="A248" s="396" t="s">
        <v>146</v>
      </c>
      <c r="B248" s="8" t="s">
        <v>146</v>
      </c>
      <c r="C248" s="87">
        <v>0.69417475728155342</v>
      </c>
      <c r="D248" s="87">
        <v>0.30582524271844658</v>
      </c>
    </row>
    <row r="249" spans="1:4" x14ac:dyDescent="0.35">
      <c r="A249" s="397"/>
      <c r="B249" s="8" t="s">
        <v>186</v>
      </c>
      <c r="C249" s="87">
        <v>0.16494845360824739</v>
      </c>
      <c r="D249" s="87">
        <v>0.83505154639175261</v>
      </c>
    </row>
    <row r="252" spans="1:4" ht="26" x14ac:dyDescent="0.35">
      <c r="A252" s="10" t="s">
        <v>17</v>
      </c>
      <c r="B252" s="10"/>
      <c r="C252" s="99"/>
    </row>
    <row r="253" spans="1:4" x14ac:dyDescent="0.35">
      <c r="A253" s="6" t="s">
        <v>0</v>
      </c>
      <c r="B253" s="6"/>
      <c r="C253" s="3" t="s">
        <v>170</v>
      </c>
    </row>
    <row r="254" spans="1:4" x14ac:dyDescent="0.35">
      <c r="A254" s="8" t="s">
        <v>134</v>
      </c>
      <c r="B254" s="8" t="s">
        <v>20</v>
      </c>
      <c r="C254" s="12" t="s">
        <v>190</v>
      </c>
      <c r="D254" t="s">
        <v>193</v>
      </c>
    </row>
    <row r="255" spans="1:4" x14ac:dyDescent="0.35">
      <c r="A255" s="8" t="s">
        <v>138</v>
      </c>
      <c r="B255" s="8" t="s">
        <v>20</v>
      </c>
      <c r="C255" s="12" t="s">
        <v>153</v>
      </c>
      <c r="D255" t="s">
        <v>193</v>
      </c>
    </row>
    <row r="256" spans="1:4" ht="37.5" x14ac:dyDescent="0.35">
      <c r="A256" s="8" t="s">
        <v>136</v>
      </c>
      <c r="B256" s="8" t="s">
        <v>20</v>
      </c>
      <c r="C256" s="11">
        <v>9.0729874503362895E-2</v>
      </c>
      <c r="D256" t="s">
        <v>192</v>
      </c>
    </row>
    <row r="257" spans="1:11" ht="25" x14ac:dyDescent="0.35">
      <c r="A257" s="8" t="s">
        <v>146</v>
      </c>
      <c r="B257" s="8" t="s">
        <v>20</v>
      </c>
      <c r="C257" s="12" t="s">
        <v>122</v>
      </c>
      <c r="D257" t="s">
        <v>193</v>
      </c>
    </row>
    <row r="262" spans="1:11" ht="30.5" x14ac:dyDescent="0.35">
      <c r="A262" s="190" t="s">
        <v>198</v>
      </c>
    </row>
    <row r="264" spans="1:11" x14ac:dyDescent="0.35">
      <c r="A264" s="159" t="s">
        <v>0</v>
      </c>
      <c r="B264" s="381" t="s">
        <v>1</v>
      </c>
      <c r="C264" s="393"/>
      <c r="D264" s="393"/>
      <c r="E264" s="382"/>
      <c r="F264" s="1"/>
      <c r="G264" s="417" t="s">
        <v>201</v>
      </c>
      <c r="H264" s="418"/>
      <c r="I264" s="418"/>
      <c r="J264" s="418"/>
      <c r="K264" s="419"/>
    </row>
    <row r="265" spans="1:11" s="9" customFormat="1" ht="30" customHeight="1" x14ac:dyDescent="0.35">
      <c r="A265" s="159"/>
      <c r="B265" s="159" t="s">
        <v>2</v>
      </c>
      <c r="C265" s="159" t="s">
        <v>3</v>
      </c>
      <c r="D265" s="159" t="s">
        <v>4</v>
      </c>
      <c r="E265" s="159" t="s">
        <v>5</v>
      </c>
      <c r="F265" s="159" t="s">
        <v>6</v>
      </c>
      <c r="G265" s="198" t="s">
        <v>2</v>
      </c>
      <c r="H265" s="198" t="s">
        <v>3</v>
      </c>
      <c r="I265" s="198" t="s">
        <v>4</v>
      </c>
      <c r="J265" s="198" t="s">
        <v>5</v>
      </c>
      <c r="K265" s="198" t="s">
        <v>6</v>
      </c>
    </row>
    <row r="266" spans="1:11" x14ac:dyDescent="0.35">
      <c r="A266" s="8" t="s">
        <v>76</v>
      </c>
      <c r="B266" s="183">
        <v>1</v>
      </c>
      <c r="C266" s="5">
        <v>3</v>
      </c>
      <c r="D266" s="5">
        <v>3</v>
      </c>
      <c r="E266" s="5">
        <v>3</v>
      </c>
      <c r="F266" s="5">
        <v>10</v>
      </c>
      <c r="G266" s="199">
        <v>0.1</v>
      </c>
      <c r="H266" s="199">
        <v>0.3</v>
      </c>
      <c r="I266" s="199">
        <v>0.3</v>
      </c>
      <c r="J266" s="199">
        <v>0.3</v>
      </c>
      <c r="K266" s="199">
        <v>1</v>
      </c>
    </row>
    <row r="267" spans="1:11" x14ac:dyDescent="0.35">
      <c r="A267" s="8" t="s">
        <v>77</v>
      </c>
      <c r="B267" s="183">
        <v>4</v>
      </c>
      <c r="C267" s="5">
        <v>1</v>
      </c>
      <c r="D267" s="5">
        <v>0</v>
      </c>
      <c r="E267" s="5">
        <v>0</v>
      </c>
      <c r="F267" s="5">
        <v>5</v>
      </c>
      <c r="G267" s="199">
        <v>0.8</v>
      </c>
      <c r="H267" s="199">
        <v>0.2</v>
      </c>
      <c r="I267" s="199">
        <v>0</v>
      </c>
      <c r="J267" s="199">
        <v>0</v>
      </c>
      <c r="K267" s="199">
        <v>1</v>
      </c>
    </row>
    <row r="268" spans="1:11" x14ac:dyDescent="0.35">
      <c r="A268" s="8" t="s">
        <v>78</v>
      </c>
      <c r="B268" s="183">
        <v>2</v>
      </c>
      <c r="C268" s="5">
        <v>2</v>
      </c>
      <c r="D268" s="5">
        <v>0</v>
      </c>
      <c r="E268" s="5">
        <v>0</v>
      </c>
      <c r="F268" s="5">
        <v>4</v>
      </c>
      <c r="G268" s="199">
        <v>0.5</v>
      </c>
      <c r="H268" s="199">
        <v>0.5</v>
      </c>
      <c r="I268" s="199">
        <v>0</v>
      </c>
      <c r="J268" s="199">
        <v>0</v>
      </c>
      <c r="K268" s="199">
        <v>1</v>
      </c>
    </row>
    <row r="269" spans="1:11" x14ac:dyDescent="0.35">
      <c r="A269" s="8" t="s">
        <v>199</v>
      </c>
      <c r="B269" s="183">
        <v>29</v>
      </c>
      <c r="C269" s="5">
        <v>23</v>
      </c>
      <c r="D269" s="5">
        <v>2</v>
      </c>
      <c r="E269" s="5">
        <v>0</v>
      </c>
      <c r="F269" s="5">
        <v>54</v>
      </c>
      <c r="G269" s="199">
        <v>0.53703703703703709</v>
      </c>
      <c r="H269" s="199">
        <v>0.42592592592592593</v>
      </c>
      <c r="I269" s="199">
        <v>3.7037037037037035E-2</v>
      </c>
      <c r="J269" s="199">
        <v>0</v>
      </c>
      <c r="K269" s="199">
        <v>1</v>
      </c>
    </row>
    <row r="270" spans="1:11" x14ac:dyDescent="0.35">
      <c r="A270" s="8" t="s">
        <v>200</v>
      </c>
      <c r="B270" s="183">
        <v>3</v>
      </c>
      <c r="C270" s="5">
        <v>3</v>
      </c>
      <c r="D270" s="5">
        <v>0</v>
      </c>
      <c r="E270" s="5">
        <v>0</v>
      </c>
      <c r="F270" s="5">
        <v>6</v>
      </c>
      <c r="G270" s="199">
        <v>0.5</v>
      </c>
      <c r="H270" s="199">
        <v>0.5</v>
      </c>
      <c r="I270" s="199">
        <v>0</v>
      </c>
      <c r="J270" s="199">
        <v>0</v>
      </c>
      <c r="K270" s="199">
        <v>1</v>
      </c>
    </row>
    <row r="271" spans="1:11" x14ac:dyDescent="0.35">
      <c r="A271" s="8" t="s">
        <v>80</v>
      </c>
      <c r="B271" s="183">
        <v>3</v>
      </c>
      <c r="C271" s="5">
        <v>7</v>
      </c>
      <c r="D271" s="5">
        <v>1</v>
      </c>
      <c r="E271" s="5">
        <v>0</v>
      </c>
      <c r="F271" s="5">
        <v>11</v>
      </c>
      <c r="G271" s="199">
        <v>0.27272727272727271</v>
      </c>
      <c r="H271" s="199">
        <v>0.63636363636363635</v>
      </c>
      <c r="I271" s="199">
        <v>9.0909090909090912E-2</v>
      </c>
      <c r="J271" s="199">
        <v>0</v>
      </c>
      <c r="K271" s="199">
        <v>1</v>
      </c>
    </row>
    <row r="274" spans="1:11" x14ac:dyDescent="0.35">
      <c r="A274" s="159" t="s">
        <v>0</v>
      </c>
      <c r="B274" s="420" t="s">
        <v>32</v>
      </c>
      <c r="C274" s="421"/>
      <c r="D274" s="421"/>
      <c r="E274" s="421"/>
      <c r="F274" s="422"/>
      <c r="G274" s="423" t="s">
        <v>32</v>
      </c>
      <c r="H274" s="424"/>
      <c r="I274" s="424"/>
      <c r="J274" s="424"/>
      <c r="K274" s="425"/>
    </row>
    <row r="275" spans="1:11" s="203" customFormat="1" ht="39" customHeight="1" x14ac:dyDescent="0.35">
      <c r="A275" s="201"/>
      <c r="B275" s="201" t="s">
        <v>2</v>
      </c>
      <c r="C275" s="201" t="s">
        <v>3</v>
      </c>
      <c r="D275" s="201" t="s">
        <v>4</v>
      </c>
      <c r="E275" s="201" t="s">
        <v>5</v>
      </c>
      <c r="F275" s="201" t="s">
        <v>6</v>
      </c>
      <c r="G275" s="202" t="s">
        <v>2</v>
      </c>
      <c r="H275" s="202" t="s">
        <v>3</v>
      </c>
      <c r="I275" s="202" t="s">
        <v>4</v>
      </c>
      <c r="J275" s="202" t="s">
        <v>5</v>
      </c>
      <c r="K275" s="202" t="s">
        <v>6</v>
      </c>
    </row>
    <row r="276" spans="1:11" x14ac:dyDescent="0.35">
      <c r="A276" s="8" t="s">
        <v>76</v>
      </c>
      <c r="B276" s="5">
        <v>5</v>
      </c>
      <c r="C276" s="5">
        <v>4</v>
      </c>
      <c r="D276" s="5">
        <v>1</v>
      </c>
      <c r="E276" s="5">
        <v>0</v>
      </c>
      <c r="F276" s="5">
        <v>10</v>
      </c>
      <c r="G276" s="200">
        <v>0.5</v>
      </c>
      <c r="H276" s="200">
        <v>0.4</v>
      </c>
      <c r="I276" s="200">
        <v>0.1</v>
      </c>
      <c r="J276" s="200">
        <v>0</v>
      </c>
      <c r="K276" s="200">
        <v>1</v>
      </c>
    </row>
    <row r="277" spans="1:11" x14ac:dyDescent="0.35">
      <c r="A277" s="8" t="s">
        <v>77</v>
      </c>
      <c r="B277" s="5">
        <v>4</v>
      </c>
      <c r="C277" s="5">
        <v>1</v>
      </c>
      <c r="D277" s="5">
        <v>0</v>
      </c>
      <c r="E277" s="5">
        <v>0</v>
      </c>
      <c r="F277" s="5">
        <v>5</v>
      </c>
      <c r="G277" s="200">
        <v>0.8</v>
      </c>
      <c r="H277" s="200">
        <v>0.2</v>
      </c>
      <c r="I277" s="200">
        <v>0</v>
      </c>
      <c r="J277" s="200">
        <v>0</v>
      </c>
      <c r="K277" s="200">
        <v>1</v>
      </c>
    </row>
    <row r="278" spans="1:11" x14ac:dyDescent="0.35">
      <c r="A278" s="8" t="s">
        <v>78</v>
      </c>
      <c r="B278" s="5">
        <v>3</v>
      </c>
      <c r="C278" s="5">
        <v>1</v>
      </c>
      <c r="D278" s="5">
        <v>0</v>
      </c>
      <c r="E278" s="5">
        <v>0</v>
      </c>
      <c r="F278" s="5">
        <v>4</v>
      </c>
      <c r="G278" s="200">
        <v>0.75</v>
      </c>
      <c r="H278" s="200">
        <v>0.25</v>
      </c>
      <c r="I278" s="200">
        <v>0</v>
      </c>
      <c r="J278" s="200">
        <v>0</v>
      </c>
      <c r="K278" s="200">
        <v>1</v>
      </c>
    </row>
    <row r="279" spans="1:11" x14ac:dyDescent="0.35">
      <c r="A279" s="8" t="s">
        <v>199</v>
      </c>
      <c r="B279" s="5">
        <v>36</v>
      </c>
      <c r="C279" s="5">
        <v>18</v>
      </c>
      <c r="D279" s="5">
        <v>0</v>
      </c>
      <c r="E279" s="5">
        <v>0</v>
      </c>
      <c r="F279" s="5">
        <v>54</v>
      </c>
      <c r="G279" s="200">
        <v>0.66666666666666652</v>
      </c>
      <c r="H279" s="200">
        <v>0.33333333333333326</v>
      </c>
      <c r="I279" s="200">
        <v>0</v>
      </c>
      <c r="J279" s="200">
        <v>0</v>
      </c>
      <c r="K279" s="200">
        <v>1</v>
      </c>
    </row>
    <row r="280" spans="1:11" x14ac:dyDescent="0.35">
      <c r="A280" s="8" t="s">
        <v>200</v>
      </c>
      <c r="B280" s="5">
        <v>5</v>
      </c>
      <c r="C280" s="5">
        <v>1</v>
      </c>
      <c r="D280" s="5">
        <v>0</v>
      </c>
      <c r="E280" s="5">
        <v>0</v>
      </c>
      <c r="F280" s="5">
        <v>6</v>
      </c>
      <c r="G280" s="200">
        <v>0.83333333333333348</v>
      </c>
      <c r="H280" s="200">
        <v>0.16666666666666663</v>
      </c>
      <c r="I280" s="200">
        <v>0</v>
      </c>
      <c r="J280" s="200">
        <v>0</v>
      </c>
      <c r="K280" s="200">
        <v>1</v>
      </c>
    </row>
    <row r="281" spans="1:11" x14ac:dyDescent="0.35">
      <c r="A281" s="8" t="s">
        <v>80</v>
      </c>
      <c r="B281" s="5">
        <v>6</v>
      </c>
      <c r="C281" s="5">
        <v>4</v>
      </c>
      <c r="D281" s="5">
        <v>0</v>
      </c>
      <c r="E281" s="5">
        <v>1</v>
      </c>
      <c r="F281" s="5">
        <v>11</v>
      </c>
      <c r="G281" s="200">
        <v>0.54545454545454541</v>
      </c>
      <c r="H281" s="200">
        <v>0.36363636363636365</v>
      </c>
      <c r="I281" s="200">
        <v>0</v>
      </c>
      <c r="J281" s="200">
        <v>9.0909090909090912E-2</v>
      </c>
      <c r="K281" s="200">
        <v>1</v>
      </c>
    </row>
    <row r="284" spans="1:11" x14ac:dyDescent="0.35">
      <c r="A284" s="1" t="s">
        <v>0</v>
      </c>
      <c r="B284" s="381" t="s">
        <v>33</v>
      </c>
      <c r="C284" s="393"/>
      <c r="D284" s="393"/>
      <c r="E284" s="393"/>
      <c r="F284" s="382"/>
      <c r="G284" s="423" t="s">
        <v>33</v>
      </c>
      <c r="H284" s="424"/>
      <c r="I284" s="424"/>
      <c r="J284" s="424"/>
      <c r="K284" s="425"/>
    </row>
    <row r="285" spans="1:11" ht="40.75" customHeight="1" x14ac:dyDescent="0.35">
      <c r="A285" s="201"/>
      <c r="B285" s="201" t="s">
        <v>2</v>
      </c>
      <c r="C285" s="201" t="s">
        <v>3</v>
      </c>
      <c r="D285" s="201" t="s">
        <v>4</v>
      </c>
      <c r="E285" s="201" t="s">
        <v>5</v>
      </c>
      <c r="F285" s="201" t="s">
        <v>6</v>
      </c>
      <c r="G285" s="202" t="s">
        <v>2</v>
      </c>
      <c r="H285" s="202" t="s">
        <v>3</v>
      </c>
      <c r="I285" s="202" t="s">
        <v>4</v>
      </c>
      <c r="J285" s="202" t="s">
        <v>5</v>
      </c>
      <c r="K285" s="202" t="s">
        <v>6</v>
      </c>
    </row>
    <row r="286" spans="1:11" x14ac:dyDescent="0.35">
      <c r="A286" s="4" t="s">
        <v>76</v>
      </c>
      <c r="B286" s="5">
        <v>0</v>
      </c>
      <c r="C286" s="5">
        <v>9</v>
      </c>
      <c r="D286" s="5">
        <v>0</v>
      </c>
      <c r="E286" s="5">
        <v>1</v>
      </c>
      <c r="F286" s="5">
        <v>10</v>
      </c>
      <c r="G286" s="200">
        <v>0</v>
      </c>
      <c r="H286" s="200">
        <v>0.9</v>
      </c>
      <c r="I286" s="200">
        <v>0</v>
      </c>
      <c r="J286" s="200">
        <v>0.1</v>
      </c>
      <c r="K286" s="200">
        <v>1</v>
      </c>
    </row>
    <row r="287" spans="1:11" x14ac:dyDescent="0.35">
      <c r="A287" s="4" t="s">
        <v>77</v>
      </c>
      <c r="B287" s="5">
        <v>4</v>
      </c>
      <c r="C287" s="5">
        <v>1</v>
      </c>
      <c r="D287" s="5">
        <v>0</v>
      </c>
      <c r="E287" s="5">
        <v>0</v>
      </c>
      <c r="F287" s="5">
        <v>5</v>
      </c>
      <c r="G287" s="200">
        <v>0.8</v>
      </c>
      <c r="H287" s="200">
        <v>0.2</v>
      </c>
      <c r="I287" s="200">
        <v>0</v>
      </c>
      <c r="J287" s="200">
        <v>0</v>
      </c>
      <c r="K287" s="200">
        <v>1</v>
      </c>
    </row>
    <row r="288" spans="1:11" x14ac:dyDescent="0.35">
      <c r="A288" s="4" t="s">
        <v>78</v>
      </c>
      <c r="B288" s="5">
        <v>1</v>
      </c>
      <c r="C288" s="5">
        <v>3</v>
      </c>
      <c r="D288" s="5">
        <v>0</v>
      </c>
      <c r="E288" s="5">
        <v>0</v>
      </c>
      <c r="F288" s="5">
        <v>4</v>
      </c>
      <c r="G288" s="200">
        <v>0.25</v>
      </c>
      <c r="H288" s="200">
        <v>0.75</v>
      </c>
      <c r="I288" s="200">
        <v>0</v>
      </c>
      <c r="J288" s="200">
        <v>0</v>
      </c>
      <c r="K288" s="200">
        <v>1</v>
      </c>
    </row>
    <row r="289" spans="1:11" x14ac:dyDescent="0.35">
      <c r="A289" s="4" t="s">
        <v>199</v>
      </c>
      <c r="B289" s="5">
        <v>16</v>
      </c>
      <c r="C289" s="5">
        <v>35</v>
      </c>
      <c r="D289" s="5">
        <v>3</v>
      </c>
      <c r="E289" s="5">
        <v>0</v>
      </c>
      <c r="F289" s="5">
        <v>54</v>
      </c>
      <c r="G289" s="200">
        <v>0.29629629629629628</v>
      </c>
      <c r="H289" s="200">
        <v>0.64814814814814814</v>
      </c>
      <c r="I289" s="200">
        <v>5.5555555555555552E-2</v>
      </c>
      <c r="J289" s="200">
        <v>0</v>
      </c>
      <c r="K289" s="200">
        <v>1</v>
      </c>
    </row>
    <row r="290" spans="1:11" x14ac:dyDescent="0.35">
      <c r="A290" s="4" t="s">
        <v>200</v>
      </c>
      <c r="B290" s="5">
        <v>2</v>
      </c>
      <c r="C290" s="5">
        <v>4</v>
      </c>
      <c r="D290" s="5">
        <v>0</v>
      </c>
      <c r="E290" s="5">
        <v>0</v>
      </c>
      <c r="F290" s="5">
        <v>6</v>
      </c>
      <c r="G290" s="200">
        <v>0.33333333333333326</v>
      </c>
      <c r="H290" s="200">
        <v>0.66666666666666652</v>
      </c>
      <c r="I290" s="200">
        <v>0</v>
      </c>
      <c r="J290" s="200">
        <v>0</v>
      </c>
      <c r="K290" s="200">
        <v>1</v>
      </c>
    </row>
    <row r="291" spans="1:11" x14ac:dyDescent="0.35">
      <c r="A291" s="4" t="s">
        <v>80</v>
      </c>
      <c r="B291" s="5">
        <v>2</v>
      </c>
      <c r="C291" s="5">
        <v>8</v>
      </c>
      <c r="D291" s="5">
        <v>1</v>
      </c>
      <c r="E291" s="5">
        <v>0</v>
      </c>
      <c r="F291" s="5">
        <v>11</v>
      </c>
      <c r="G291" s="200">
        <v>0.18181818181818182</v>
      </c>
      <c r="H291" s="200">
        <v>0.72727272727272729</v>
      </c>
      <c r="I291" s="200">
        <v>9.0909090909090912E-2</v>
      </c>
      <c r="J291" s="200">
        <v>0</v>
      </c>
      <c r="K291" s="200">
        <v>1</v>
      </c>
    </row>
    <row r="296" spans="1:11" ht="15.5" x14ac:dyDescent="0.35">
      <c r="A296" s="144" t="s">
        <v>202</v>
      </c>
    </row>
    <row r="298" spans="1:11" x14ac:dyDescent="0.35">
      <c r="A298" s="1" t="s">
        <v>0</v>
      </c>
      <c r="B298" s="1"/>
      <c r="C298" s="381" t="s">
        <v>178</v>
      </c>
      <c r="D298" s="393"/>
      <c r="E298" s="382"/>
      <c r="F298" s="1"/>
    </row>
    <row r="299" spans="1:11" s="9" customFormat="1" ht="42" customHeight="1" x14ac:dyDescent="0.35">
      <c r="A299" s="159"/>
      <c r="B299" s="159"/>
      <c r="C299" s="159" t="s">
        <v>204</v>
      </c>
      <c r="D299" s="159" t="s">
        <v>205</v>
      </c>
      <c r="E299" s="159" t="s">
        <v>106</v>
      </c>
      <c r="F299" s="159" t="s">
        <v>203</v>
      </c>
    </row>
    <row r="300" spans="1:11" x14ac:dyDescent="0.35">
      <c r="A300" s="354" t="s">
        <v>1</v>
      </c>
      <c r="B300" s="4" t="s">
        <v>2</v>
      </c>
      <c r="C300" s="87">
        <v>0.36842105263157893</v>
      </c>
      <c r="D300" s="87">
        <v>0.32867132867132864</v>
      </c>
      <c r="E300" s="87">
        <v>0.34</v>
      </c>
      <c r="F300" s="1">
        <f t="shared" ref="F300:F312" si="1">E300*400</f>
        <v>136</v>
      </c>
    </row>
    <row r="301" spans="1:11" x14ac:dyDescent="0.35">
      <c r="A301" s="355"/>
      <c r="B301" s="4" t="s">
        <v>3</v>
      </c>
      <c r="C301" s="87">
        <v>0.49122807017543857</v>
      </c>
      <c r="D301" s="87">
        <v>0.55594405594405594</v>
      </c>
      <c r="E301" s="87">
        <v>0.53749999999999998</v>
      </c>
      <c r="F301" s="1">
        <f t="shared" si="1"/>
        <v>215</v>
      </c>
    </row>
    <row r="302" spans="1:11" x14ac:dyDescent="0.35">
      <c r="A302" s="355"/>
      <c r="B302" s="4" t="s">
        <v>4</v>
      </c>
      <c r="C302" s="87">
        <v>6.1403508771929821E-2</v>
      </c>
      <c r="D302" s="87">
        <v>6.6433566433566432E-2</v>
      </c>
      <c r="E302" s="87">
        <v>6.5000000000000002E-2</v>
      </c>
      <c r="F302" s="1">
        <f t="shared" si="1"/>
        <v>26</v>
      </c>
    </row>
    <row r="303" spans="1:11" x14ac:dyDescent="0.35">
      <c r="A303" s="356"/>
      <c r="B303" s="4" t="s">
        <v>5</v>
      </c>
      <c r="C303" s="87">
        <v>7.8947368421052627E-2</v>
      </c>
      <c r="D303" s="87">
        <v>4.8951048951048952E-2</v>
      </c>
      <c r="E303" s="87">
        <v>5.7500000000000002E-2</v>
      </c>
      <c r="F303" s="1">
        <f t="shared" si="1"/>
        <v>23</v>
      </c>
    </row>
    <row r="304" spans="1:11" x14ac:dyDescent="0.35">
      <c r="A304" s="354" t="s">
        <v>32</v>
      </c>
      <c r="B304" s="4" t="s">
        <v>2</v>
      </c>
      <c r="C304" s="87">
        <v>0.58771929824561409</v>
      </c>
      <c r="D304" s="87">
        <v>0.54545454545454541</v>
      </c>
      <c r="E304" s="87">
        <v>0.5575</v>
      </c>
      <c r="F304" s="1">
        <f t="shared" si="1"/>
        <v>223</v>
      </c>
    </row>
    <row r="305" spans="1:6" x14ac:dyDescent="0.35">
      <c r="A305" s="355"/>
      <c r="B305" s="4" t="s">
        <v>3</v>
      </c>
      <c r="C305" s="87">
        <v>0.36842105263157893</v>
      </c>
      <c r="D305" s="87">
        <v>0.43706293706293708</v>
      </c>
      <c r="E305" s="87">
        <v>0.41749999999999998</v>
      </c>
      <c r="F305" s="1">
        <f t="shared" si="1"/>
        <v>167</v>
      </c>
    </row>
    <row r="306" spans="1:6" x14ac:dyDescent="0.35">
      <c r="A306" s="355"/>
      <c r="B306" s="4" t="s">
        <v>4</v>
      </c>
      <c r="C306" s="87">
        <v>1.7543859649122806E-2</v>
      </c>
      <c r="D306" s="87">
        <v>6.993006993006993E-3</v>
      </c>
      <c r="E306" s="87">
        <v>0.01</v>
      </c>
      <c r="F306" s="1">
        <f t="shared" si="1"/>
        <v>4</v>
      </c>
    </row>
    <row r="307" spans="1:6" x14ac:dyDescent="0.35">
      <c r="A307" s="356"/>
      <c r="B307" s="4" t="s">
        <v>5</v>
      </c>
      <c r="C307" s="87">
        <v>2.6315789473684209E-2</v>
      </c>
      <c r="D307" s="87">
        <v>1.048951048951049E-2</v>
      </c>
      <c r="E307" s="87">
        <v>1.4999999999999999E-2</v>
      </c>
      <c r="F307" s="1">
        <f t="shared" si="1"/>
        <v>6</v>
      </c>
    </row>
    <row r="308" spans="1:6" x14ac:dyDescent="0.35">
      <c r="A308" s="354" t="s">
        <v>33</v>
      </c>
      <c r="B308" s="4" t="s">
        <v>2</v>
      </c>
      <c r="C308" s="87">
        <v>0.20175438596491227</v>
      </c>
      <c r="D308" s="87">
        <v>0.19230769230769235</v>
      </c>
      <c r="E308" s="87">
        <v>0.19500000000000001</v>
      </c>
      <c r="F308" s="1">
        <f t="shared" si="1"/>
        <v>78</v>
      </c>
    </row>
    <row r="309" spans="1:6" x14ac:dyDescent="0.35">
      <c r="A309" s="355"/>
      <c r="B309" s="4" t="s">
        <v>3</v>
      </c>
      <c r="C309" s="87">
        <v>0.73684210526315785</v>
      </c>
      <c r="D309" s="87">
        <v>0.73426573426573427</v>
      </c>
      <c r="E309" s="87">
        <v>0.73499999999999999</v>
      </c>
      <c r="F309" s="1">
        <f t="shared" si="1"/>
        <v>294</v>
      </c>
    </row>
    <row r="310" spans="1:6" x14ac:dyDescent="0.35">
      <c r="A310" s="355"/>
      <c r="B310" s="4" t="s">
        <v>4</v>
      </c>
      <c r="C310" s="87">
        <v>5.2631578947368418E-2</v>
      </c>
      <c r="D310" s="87">
        <v>5.5944055944055944E-2</v>
      </c>
      <c r="E310" s="87">
        <v>5.5E-2</v>
      </c>
      <c r="F310" s="1">
        <f t="shared" si="1"/>
        <v>22</v>
      </c>
    </row>
    <row r="311" spans="1:6" x14ac:dyDescent="0.35">
      <c r="A311" s="355"/>
      <c r="B311" s="4" t="s">
        <v>5</v>
      </c>
      <c r="C311" s="87">
        <v>8.771929824561403E-3</v>
      </c>
      <c r="D311" s="87">
        <v>1.7482517482517484E-2</v>
      </c>
      <c r="E311" s="87">
        <v>1.4999999999999999E-2</v>
      </c>
      <c r="F311" s="1">
        <f t="shared" si="1"/>
        <v>6</v>
      </c>
    </row>
    <row r="312" spans="1:6" x14ac:dyDescent="0.35">
      <c r="A312" s="356"/>
      <c r="B312" s="4" t="s">
        <v>6</v>
      </c>
      <c r="C312" s="87">
        <v>1</v>
      </c>
      <c r="D312" s="87">
        <v>1</v>
      </c>
      <c r="E312" s="87">
        <v>1</v>
      </c>
      <c r="F312" s="1">
        <f t="shared" si="1"/>
        <v>400</v>
      </c>
    </row>
    <row r="315" spans="1:6" x14ac:dyDescent="0.35">
      <c r="A315" s="99" t="s">
        <v>17</v>
      </c>
      <c r="B315" s="99"/>
      <c r="C315" s="99"/>
    </row>
    <row r="316" spans="1:6" x14ac:dyDescent="0.35">
      <c r="A316" s="2" t="s">
        <v>0</v>
      </c>
      <c r="B316" s="2"/>
      <c r="C316" s="3" t="s">
        <v>178</v>
      </c>
    </row>
    <row r="317" spans="1:6" x14ac:dyDescent="0.35">
      <c r="A317" s="4" t="s">
        <v>1</v>
      </c>
      <c r="B317" s="4" t="s">
        <v>20</v>
      </c>
      <c r="C317" s="11">
        <v>0.50848411931203996</v>
      </c>
      <c r="D317" s="416" t="s">
        <v>208</v>
      </c>
    </row>
    <row r="318" spans="1:6" x14ac:dyDescent="0.35">
      <c r="A318" s="4" t="s">
        <v>32</v>
      </c>
      <c r="B318" s="4" t="s">
        <v>20</v>
      </c>
      <c r="C318" s="12" t="s">
        <v>206</v>
      </c>
      <c r="D318" s="416"/>
    </row>
    <row r="319" spans="1:6" x14ac:dyDescent="0.35">
      <c r="A319" s="4" t="s">
        <v>33</v>
      </c>
      <c r="B319" s="4" t="s">
        <v>20</v>
      </c>
      <c r="C319" s="12" t="s">
        <v>207</v>
      </c>
      <c r="D319" s="416"/>
    </row>
    <row r="324" spans="1:6" ht="15.5" x14ac:dyDescent="0.35">
      <c r="A324" s="121" t="s">
        <v>209</v>
      </c>
    </row>
    <row r="326" spans="1:6" x14ac:dyDescent="0.35">
      <c r="A326" s="1" t="s">
        <v>0</v>
      </c>
      <c r="B326" s="1"/>
      <c r="C326" s="1" t="s">
        <v>147</v>
      </c>
      <c r="D326" s="1"/>
      <c r="E326" s="381" t="s">
        <v>212</v>
      </c>
      <c r="F326" s="382"/>
    </row>
    <row r="327" spans="1:6" ht="46.25" customHeight="1" x14ac:dyDescent="0.35">
      <c r="A327" s="159"/>
      <c r="B327" s="159"/>
      <c r="C327" s="159" t="s">
        <v>210</v>
      </c>
      <c r="D327" s="159" t="s">
        <v>211</v>
      </c>
      <c r="E327" s="1" t="s">
        <v>37</v>
      </c>
      <c r="F327" s="1"/>
    </row>
    <row r="328" spans="1:6" x14ac:dyDescent="0.35">
      <c r="A328" s="354" t="s">
        <v>1</v>
      </c>
      <c r="B328" s="4" t="s">
        <v>2</v>
      </c>
      <c r="C328" s="87">
        <v>0.42222222222222222</v>
      </c>
      <c r="D328" s="87">
        <v>0.31612903225806449</v>
      </c>
      <c r="E328" s="87">
        <v>0.34</v>
      </c>
      <c r="F328" s="1">
        <f>E328*400</f>
        <v>136</v>
      </c>
    </row>
    <row r="329" spans="1:6" x14ac:dyDescent="0.35">
      <c r="A329" s="355"/>
      <c r="B329" s="4" t="s">
        <v>3</v>
      </c>
      <c r="C329" s="87">
        <v>0.52222222222222225</v>
      </c>
      <c r="D329" s="87">
        <v>0.54193548387096779</v>
      </c>
      <c r="E329" s="87">
        <v>0.53749999999999998</v>
      </c>
      <c r="F329" s="1">
        <f>E329*400</f>
        <v>215</v>
      </c>
    </row>
    <row r="330" spans="1:6" x14ac:dyDescent="0.35">
      <c r="A330" s="355"/>
      <c r="B330" s="4" t="s">
        <v>4</v>
      </c>
      <c r="C330" s="87">
        <v>5.5555555555555552E-2</v>
      </c>
      <c r="D330" s="87">
        <v>6.7741935483870974E-2</v>
      </c>
      <c r="E330" s="87">
        <v>6.5000000000000002E-2</v>
      </c>
      <c r="F330" s="1">
        <f>E330*400</f>
        <v>26</v>
      </c>
    </row>
    <row r="331" spans="1:6" x14ac:dyDescent="0.35">
      <c r="A331" s="356"/>
      <c r="B331" s="4" t="s">
        <v>5</v>
      </c>
      <c r="C331" s="87">
        <v>0</v>
      </c>
      <c r="D331" s="87">
        <v>7.4193548387096769E-2</v>
      </c>
      <c r="E331" s="87">
        <v>5.7500000000000002E-2</v>
      </c>
      <c r="F331" s="1">
        <f t="shared" ref="F331:F340" si="2">E331*400</f>
        <v>23</v>
      </c>
    </row>
    <row r="332" spans="1:6" x14ac:dyDescent="0.35">
      <c r="A332" s="354" t="s">
        <v>32</v>
      </c>
      <c r="B332" s="4" t="s">
        <v>2</v>
      </c>
      <c r="C332" s="87">
        <v>0.64444444444444438</v>
      </c>
      <c r="D332" s="87">
        <v>0.532258064516129</v>
      </c>
      <c r="E332" s="87">
        <v>0.5575</v>
      </c>
      <c r="F332" s="1">
        <f t="shared" si="2"/>
        <v>223</v>
      </c>
    </row>
    <row r="333" spans="1:6" x14ac:dyDescent="0.35">
      <c r="A333" s="355"/>
      <c r="B333" s="4" t="s">
        <v>3</v>
      </c>
      <c r="C333" s="87">
        <v>0.34444444444444444</v>
      </c>
      <c r="D333" s="87">
        <v>0.43870967741935485</v>
      </c>
      <c r="E333" s="87">
        <v>0.41749999999999998</v>
      </c>
      <c r="F333" s="1">
        <f t="shared" si="2"/>
        <v>167</v>
      </c>
    </row>
    <row r="334" spans="1:6" x14ac:dyDescent="0.35">
      <c r="A334" s="355"/>
      <c r="B334" s="4" t="s">
        <v>4</v>
      </c>
      <c r="C334" s="87">
        <v>1.1111111111111112E-2</v>
      </c>
      <c r="D334" s="87">
        <v>9.6774193548387101E-3</v>
      </c>
      <c r="E334" s="87">
        <v>0.01</v>
      </c>
      <c r="F334" s="1">
        <f t="shared" si="2"/>
        <v>4</v>
      </c>
    </row>
    <row r="335" spans="1:6" x14ac:dyDescent="0.35">
      <c r="A335" s="356"/>
      <c r="B335" s="4" t="s">
        <v>5</v>
      </c>
      <c r="C335" s="87">
        <v>0</v>
      </c>
      <c r="D335" s="87">
        <v>1.935483870967742E-2</v>
      </c>
      <c r="E335" s="87">
        <v>1.4999999999999999E-2</v>
      </c>
      <c r="F335" s="1">
        <f t="shared" si="2"/>
        <v>6</v>
      </c>
    </row>
    <row r="336" spans="1:6" x14ac:dyDescent="0.35">
      <c r="A336" s="354" t="s">
        <v>33</v>
      </c>
      <c r="B336" s="4" t="s">
        <v>2</v>
      </c>
      <c r="C336" s="87">
        <v>0.18888888888888888</v>
      </c>
      <c r="D336" s="87">
        <v>0.19677419354838713</v>
      </c>
      <c r="E336" s="87">
        <v>0.19500000000000001</v>
      </c>
      <c r="F336" s="1">
        <f t="shared" si="2"/>
        <v>78</v>
      </c>
    </row>
    <row r="337" spans="1:8" x14ac:dyDescent="0.35">
      <c r="A337" s="355"/>
      <c r="B337" s="4" t="s">
        <v>3</v>
      </c>
      <c r="C337" s="87">
        <v>0.78888888888888886</v>
      </c>
      <c r="D337" s="87">
        <v>0.71935483870967742</v>
      </c>
      <c r="E337" s="87">
        <v>0.73499999999999999</v>
      </c>
      <c r="F337" s="1">
        <f t="shared" si="2"/>
        <v>294</v>
      </c>
    </row>
    <row r="338" spans="1:8" x14ac:dyDescent="0.35">
      <c r="A338" s="355"/>
      <c r="B338" s="4" t="s">
        <v>4</v>
      </c>
      <c r="C338" s="87">
        <v>1.1111111111111112E-2</v>
      </c>
      <c r="D338" s="87">
        <v>6.7741935483870974E-2</v>
      </c>
      <c r="E338" s="87">
        <v>5.5E-2</v>
      </c>
      <c r="F338" s="1">
        <f t="shared" si="2"/>
        <v>22</v>
      </c>
    </row>
    <row r="339" spans="1:8" x14ac:dyDescent="0.35">
      <c r="A339" s="355"/>
      <c r="B339" s="4" t="s">
        <v>5</v>
      </c>
      <c r="C339" s="87">
        <v>1.1111111111111112E-2</v>
      </c>
      <c r="D339" s="87">
        <v>1.6129032258064516E-2</v>
      </c>
      <c r="E339" s="87">
        <v>1.4999999999999999E-2</v>
      </c>
      <c r="F339" s="1">
        <f t="shared" si="2"/>
        <v>6</v>
      </c>
    </row>
    <row r="340" spans="1:8" x14ac:dyDescent="0.35">
      <c r="A340" s="356"/>
      <c r="B340" s="4" t="s">
        <v>6</v>
      </c>
      <c r="C340" s="87">
        <v>1</v>
      </c>
      <c r="D340" s="87">
        <v>1</v>
      </c>
      <c r="E340" s="87">
        <v>1</v>
      </c>
      <c r="F340" s="1">
        <f t="shared" si="2"/>
        <v>400</v>
      </c>
    </row>
    <row r="343" spans="1:8" x14ac:dyDescent="0.35">
      <c r="A343" s="99" t="s">
        <v>17</v>
      </c>
      <c r="B343" s="99"/>
      <c r="C343" s="99"/>
    </row>
    <row r="344" spans="1:8" x14ac:dyDescent="0.35">
      <c r="A344" s="2" t="s">
        <v>0</v>
      </c>
      <c r="B344" s="2"/>
      <c r="C344" s="3" t="s">
        <v>147</v>
      </c>
    </row>
    <row r="345" spans="1:8" x14ac:dyDescent="0.35">
      <c r="A345" s="4" t="s">
        <v>1</v>
      </c>
      <c r="B345" s="4" t="s">
        <v>20</v>
      </c>
      <c r="C345" s="12" t="s">
        <v>213</v>
      </c>
      <c r="D345" t="s">
        <v>193</v>
      </c>
    </row>
    <row r="346" spans="1:8" x14ac:dyDescent="0.35">
      <c r="A346" s="4" t="s">
        <v>32</v>
      </c>
      <c r="B346" s="4" t="s">
        <v>20</v>
      </c>
      <c r="C346" s="12" t="s">
        <v>214</v>
      </c>
      <c r="D346" t="s">
        <v>208</v>
      </c>
    </row>
    <row r="347" spans="1:8" x14ac:dyDescent="0.35">
      <c r="A347" s="4" t="s">
        <v>33</v>
      </c>
      <c r="B347" s="4" t="s">
        <v>20</v>
      </c>
      <c r="C347" s="12" t="s">
        <v>215</v>
      </c>
      <c r="D347" t="s">
        <v>208</v>
      </c>
    </row>
    <row r="351" spans="1:8" ht="15.5" x14ac:dyDescent="0.35">
      <c r="A351" s="144" t="s">
        <v>216</v>
      </c>
    </row>
    <row r="352" spans="1:8" ht="15.5" x14ac:dyDescent="0.35">
      <c r="C352" s="414" t="s">
        <v>132</v>
      </c>
      <c r="D352" s="415"/>
      <c r="E352" s="415"/>
      <c r="F352" s="415"/>
      <c r="G352" s="394" t="s">
        <v>218</v>
      </c>
      <c r="H352" s="394"/>
    </row>
    <row r="353" spans="1:11" ht="15.5" x14ac:dyDescent="0.35">
      <c r="A353" s="1" t="s">
        <v>0</v>
      </c>
      <c r="B353" s="1"/>
      <c r="C353" s="399" t="s">
        <v>95</v>
      </c>
      <c r="D353" s="400"/>
      <c r="E353" s="401" t="s">
        <v>14</v>
      </c>
      <c r="F353" s="413"/>
      <c r="G353" s="394"/>
      <c r="H353" s="394"/>
    </row>
    <row r="354" spans="1:11" ht="45" x14ac:dyDescent="0.35">
      <c r="A354" s="1"/>
      <c r="B354" s="1"/>
      <c r="C354" s="134" t="s">
        <v>104</v>
      </c>
      <c r="D354" s="134" t="s">
        <v>105</v>
      </c>
      <c r="E354" s="138" t="s">
        <v>117</v>
      </c>
      <c r="F354" s="136" t="s">
        <v>118</v>
      </c>
      <c r="G354" s="135" t="s">
        <v>37</v>
      </c>
      <c r="H354" s="89" t="s">
        <v>36</v>
      </c>
    </row>
    <row r="355" spans="1:11" x14ac:dyDescent="0.35">
      <c r="A355" s="396" t="s">
        <v>9</v>
      </c>
      <c r="B355" s="4" t="s">
        <v>10</v>
      </c>
      <c r="C355" s="87">
        <v>0.45348837209302323</v>
      </c>
      <c r="D355" s="87">
        <v>0.54929577464788737</v>
      </c>
      <c r="E355" s="87">
        <v>0.28358208955223879</v>
      </c>
      <c r="F355" s="207">
        <v>0.59022556390977443</v>
      </c>
      <c r="G355" s="87">
        <v>0.48749999999999999</v>
      </c>
      <c r="H355" s="89">
        <f>G355*400</f>
        <v>195</v>
      </c>
    </row>
    <row r="356" spans="1:11" x14ac:dyDescent="0.35">
      <c r="A356" s="397"/>
      <c r="B356" s="4" t="s">
        <v>11</v>
      </c>
      <c r="C356" s="87">
        <v>0.54651162790697672</v>
      </c>
      <c r="D356" s="87">
        <v>0.45070422535211274</v>
      </c>
      <c r="E356" s="87">
        <v>0.71641791044776115</v>
      </c>
      <c r="F356" s="207">
        <v>0.40977443609022557</v>
      </c>
      <c r="G356" s="87">
        <v>0.51249999999999996</v>
      </c>
      <c r="H356" s="89">
        <f>G356*400</f>
        <v>204.99999999999997</v>
      </c>
    </row>
    <row r="357" spans="1:11" x14ac:dyDescent="0.35">
      <c r="A357" s="4" t="s">
        <v>217</v>
      </c>
      <c r="B357" s="4" t="s">
        <v>137</v>
      </c>
      <c r="C357" s="204">
        <v>3.875968992248062E-2</v>
      </c>
      <c r="D357" s="205">
        <v>7.0422535211267609E-2</v>
      </c>
      <c r="E357" s="205">
        <v>5.2238805970149252E-2</v>
      </c>
      <c r="F357" s="206">
        <v>4.8872180451127817E-2</v>
      </c>
      <c r="G357" s="208">
        <v>0.05</v>
      </c>
      <c r="H357" s="89">
        <f>G357*400</f>
        <v>20</v>
      </c>
    </row>
    <row r="359" spans="1:11" x14ac:dyDescent="0.35">
      <c r="A359" s="395" t="s">
        <v>17</v>
      </c>
      <c r="B359" s="395"/>
      <c r="C359" s="395"/>
      <c r="D359" s="395"/>
    </row>
    <row r="360" spans="1:11" x14ac:dyDescent="0.35">
      <c r="A360" s="6" t="s">
        <v>0</v>
      </c>
      <c r="B360" s="6"/>
      <c r="C360" s="7" t="s">
        <v>16</v>
      </c>
      <c r="D360" s="7" t="s">
        <v>13</v>
      </c>
    </row>
    <row r="361" spans="1:11" x14ac:dyDescent="0.35">
      <c r="A361" s="8" t="s">
        <v>9</v>
      </c>
      <c r="B361" s="8" t="s">
        <v>20</v>
      </c>
      <c r="C361" s="11">
        <v>6.6597891988958824E-2</v>
      </c>
      <c r="D361" s="154" t="s">
        <v>122</v>
      </c>
      <c r="E361" s="154" t="s">
        <v>193</v>
      </c>
    </row>
    <row r="362" spans="1:11" x14ac:dyDescent="0.35">
      <c r="A362" s="8" t="s">
        <v>217</v>
      </c>
      <c r="B362" s="8" t="s">
        <v>20</v>
      </c>
      <c r="C362" s="11">
        <v>0.16441968491879377</v>
      </c>
      <c r="D362" s="11">
        <v>0.88406504177527145</v>
      </c>
    </row>
    <row r="366" spans="1:11" x14ac:dyDescent="0.35">
      <c r="A366" s="1" t="s">
        <v>0</v>
      </c>
      <c r="B366" s="392" t="s">
        <v>1</v>
      </c>
      <c r="C366" s="392"/>
      <c r="D366" s="392"/>
      <c r="E366" s="392"/>
      <c r="F366" s="392"/>
      <c r="G366" s="392" t="s">
        <v>220</v>
      </c>
      <c r="H366" s="392"/>
      <c r="I366" s="392"/>
      <c r="J366" s="392"/>
      <c r="K366" s="392"/>
    </row>
    <row r="367" spans="1:11" s="9" customFormat="1" ht="33.65" customHeight="1" x14ac:dyDescent="0.35">
      <c r="A367" s="159"/>
      <c r="B367" s="159" t="s">
        <v>2</v>
      </c>
      <c r="C367" s="159" t="s">
        <v>3</v>
      </c>
      <c r="D367" s="159" t="s">
        <v>4</v>
      </c>
      <c r="E367" s="159" t="s">
        <v>5</v>
      </c>
      <c r="F367" s="159" t="s">
        <v>6</v>
      </c>
      <c r="G367" s="159" t="s">
        <v>2</v>
      </c>
      <c r="H367" s="159" t="s">
        <v>3</v>
      </c>
      <c r="I367" s="159" t="s">
        <v>4</v>
      </c>
      <c r="J367" s="159" t="s">
        <v>5</v>
      </c>
      <c r="K367" s="159" t="s">
        <v>6</v>
      </c>
    </row>
    <row r="368" spans="1:11" x14ac:dyDescent="0.35">
      <c r="A368" s="4" t="s">
        <v>134</v>
      </c>
      <c r="B368" s="5">
        <v>26</v>
      </c>
      <c r="C368" s="5">
        <v>29</v>
      </c>
      <c r="D368" s="5">
        <v>3</v>
      </c>
      <c r="E368" s="5">
        <v>6</v>
      </c>
      <c r="F368" s="5">
        <v>64</v>
      </c>
      <c r="G368" s="87">
        <v>0.19117647058823528</v>
      </c>
      <c r="H368" s="87">
        <v>0.13488372093023257</v>
      </c>
      <c r="I368" s="87">
        <v>0.11538461538461538</v>
      </c>
      <c r="J368" s="87">
        <v>0.2608695652173913</v>
      </c>
      <c r="K368" s="87">
        <v>0.16</v>
      </c>
    </row>
    <row r="369" spans="1:11" x14ac:dyDescent="0.35">
      <c r="A369" s="8" t="s">
        <v>138</v>
      </c>
      <c r="B369" s="5">
        <v>131</v>
      </c>
      <c r="C369" s="5">
        <v>204</v>
      </c>
      <c r="D369" s="5">
        <v>23</v>
      </c>
      <c r="E369" s="5">
        <v>18</v>
      </c>
      <c r="F369" s="5">
        <v>376</v>
      </c>
      <c r="G369" s="87">
        <v>0.96323529411764708</v>
      </c>
      <c r="H369" s="87">
        <v>0.94883720930232551</v>
      </c>
      <c r="I369" s="87">
        <v>0.88461538461538458</v>
      </c>
      <c r="J369" s="87">
        <v>0.78260869565217395</v>
      </c>
      <c r="K369" s="87">
        <v>0.94</v>
      </c>
    </row>
    <row r="370" spans="1:11" ht="37.5" x14ac:dyDescent="0.35">
      <c r="A370" s="8" t="s">
        <v>136</v>
      </c>
      <c r="B370" s="5">
        <v>128</v>
      </c>
      <c r="C370" s="5">
        <v>204</v>
      </c>
      <c r="D370" s="5">
        <v>24</v>
      </c>
      <c r="E370" s="5">
        <v>19</v>
      </c>
      <c r="F370" s="5">
        <v>375</v>
      </c>
      <c r="G370" s="87">
        <v>0.94117647058823517</v>
      </c>
      <c r="H370" s="87">
        <v>0.94883720930232551</v>
      </c>
      <c r="I370" s="87">
        <v>0.92307692307692302</v>
      </c>
      <c r="J370" s="87">
        <v>0.82608695652173902</v>
      </c>
      <c r="K370" s="87">
        <v>0.9375</v>
      </c>
    </row>
    <row r="371" spans="1:11" ht="25" x14ac:dyDescent="0.35">
      <c r="A371" s="8" t="s">
        <v>146</v>
      </c>
      <c r="B371" s="5">
        <v>80</v>
      </c>
      <c r="C371" s="5">
        <v>105</v>
      </c>
      <c r="D371" s="5">
        <v>11</v>
      </c>
      <c r="E371" s="5">
        <v>10</v>
      </c>
      <c r="F371" s="5">
        <v>206</v>
      </c>
      <c r="G371" s="87">
        <v>0.58823529411764708</v>
      </c>
      <c r="H371" s="87">
        <v>0.48837209302325574</v>
      </c>
      <c r="I371" s="87">
        <v>0.42307692307692307</v>
      </c>
      <c r="J371" s="87">
        <v>0.43478260869565216</v>
      </c>
      <c r="K371" s="87">
        <v>0.51500000000000001</v>
      </c>
    </row>
    <row r="372" spans="1:11" ht="37.5" x14ac:dyDescent="0.35">
      <c r="A372" s="8" t="s">
        <v>148</v>
      </c>
      <c r="B372" s="5">
        <v>28</v>
      </c>
      <c r="C372" s="5">
        <v>27</v>
      </c>
      <c r="D372" s="5">
        <v>3</v>
      </c>
      <c r="E372" s="5">
        <v>1</v>
      </c>
      <c r="F372" s="5">
        <v>59</v>
      </c>
      <c r="G372" s="87">
        <v>0.20588235294117646</v>
      </c>
      <c r="H372" s="87">
        <v>0.12558139534883722</v>
      </c>
      <c r="I372" s="87">
        <v>0.11538461538461538</v>
      </c>
      <c r="J372" s="87">
        <v>4.3478260869565216E-2</v>
      </c>
      <c r="K372" s="87">
        <v>0.14749999999999999</v>
      </c>
    </row>
    <row r="373" spans="1:11" ht="25" x14ac:dyDescent="0.35">
      <c r="A373" s="8" t="s">
        <v>147</v>
      </c>
      <c r="B373" s="5">
        <v>38</v>
      </c>
      <c r="C373" s="5">
        <v>47</v>
      </c>
      <c r="D373" s="5">
        <v>5</v>
      </c>
      <c r="E373" s="5">
        <v>0</v>
      </c>
      <c r="F373" s="5">
        <v>90</v>
      </c>
      <c r="G373" s="87">
        <v>0.27941176470588236</v>
      </c>
      <c r="H373" s="87">
        <v>0.21860465116279071</v>
      </c>
      <c r="I373" s="87">
        <v>0.19230769230769235</v>
      </c>
      <c r="J373" s="87">
        <v>0</v>
      </c>
      <c r="K373" s="87">
        <v>0.22500000000000001</v>
      </c>
    </row>
    <row r="374" spans="1:11" ht="37.5" x14ac:dyDescent="0.35">
      <c r="A374" s="8" t="s">
        <v>145</v>
      </c>
      <c r="B374" s="5">
        <v>31</v>
      </c>
      <c r="C374" s="5">
        <v>39</v>
      </c>
      <c r="D374" s="5">
        <v>6</v>
      </c>
      <c r="E374" s="5">
        <v>4</v>
      </c>
      <c r="F374" s="5">
        <v>80</v>
      </c>
      <c r="G374" s="87">
        <v>0.22794117647058823</v>
      </c>
      <c r="H374" s="87">
        <v>0.18139534883720931</v>
      </c>
      <c r="I374" s="87">
        <v>0.23076923076923075</v>
      </c>
      <c r="J374" s="87">
        <v>0.17391304347826086</v>
      </c>
      <c r="K374" s="87">
        <v>0.2</v>
      </c>
    </row>
    <row r="375" spans="1:11" x14ac:dyDescent="0.35">
      <c r="A375" s="8" t="s">
        <v>170</v>
      </c>
      <c r="B375" s="5">
        <v>67</v>
      </c>
      <c r="C375" s="5">
        <v>90</v>
      </c>
      <c r="D375" s="5">
        <v>12</v>
      </c>
      <c r="E375" s="5">
        <v>6</v>
      </c>
      <c r="F375" s="5">
        <v>175</v>
      </c>
      <c r="G375" s="87">
        <v>0.49264705882352944</v>
      </c>
      <c r="H375" s="87">
        <v>0.41860465116279072</v>
      </c>
      <c r="I375" s="87">
        <v>0.46153846153846151</v>
      </c>
      <c r="J375" s="87">
        <v>0.2608695652173913</v>
      </c>
      <c r="K375" s="87">
        <v>0.4375</v>
      </c>
    </row>
    <row r="376" spans="1:11" x14ac:dyDescent="0.35">
      <c r="A376" s="8" t="s">
        <v>219</v>
      </c>
      <c r="B376" s="5">
        <v>3</v>
      </c>
      <c r="C376" s="5">
        <v>11</v>
      </c>
      <c r="D376" s="5">
        <v>1</v>
      </c>
      <c r="E376" s="5">
        <v>2</v>
      </c>
      <c r="F376" s="5">
        <v>17</v>
      </c>
      <c r="G376" s="87">
        <v>2.2058823529411766E-2</v>
      </c>
      <c r="H376" s="87">
        <v>5.1162790697674418E-2</v>
      </c>
      <c r="I376" s="87">
        <v>3.8461538461538464E-2</v>
      </c>
      <c r="J376" s="87">
        <v>8.6956521739130432E-2</v>
      </c>
      <c r="K376" s="87">
        <v>4.2500000000000003E-2</v>
      </c>
    </row>
    <row r="377" spans="1:11" x14ac:dyDescent="0.35">
      <c r="A377" s="4" t="s">
        <v>178</v>
      </c>
      <c r="B377" s="5">
        <v>42</v>
      </c>
      <c r="C377" s="5">
        <v>56</v>
      </c>
      <c r="D377" s="5">
        <v>7</v>
      </c>
      <c r="E377" s="5">
        <v>9</v>
      </c>
      <c r="F377" s="5">
        <v>114</v>
      </c>
      <c r="G377" s="87">
        <v>0.30882352941176472</v>
      </c>
      <c r="H377" s="87">
        <v>0.26046511627906976</v>
      </c>
      <c r="I377" s="87">
        <v>0.26923076923076922</v>
      </c>
      <c r="J377" s="87">
        <v>0.39130434782608697</v>
      </c>
      <c r="K377" s="87">
        <v>0.28499999999999998</v>
      </c>
    </row>
    <row r="378" spans="1:11" x14ac:dyDescent="0.35">
      <c r="A378" s="4" t="s">
        <v>6</v>
      </c>
      <c r="B378" s="5">
        <v>136</v>
      </c>
      <c r="C378" s="5">
        <v>215</v>
      </c>
      <c r="D378" s="5">
        <v>26</v>
      </c>
      <c r="E378" s="5">
        <v>23</v>
      </c>
      <c r="F378" s="5">
        <v>400</v>
      </c>
      <c r="G378" s="87">
        <v>1</v>
      </c>
      <c r="H378" s="87">
        <v>1</v>
      </c>
      <c r="I378" s="87">
        <v>1</v>
      </c>
      <c r="J378" s="87">
        <v>1</v>
      </c>
      <c r="K378" s="87">
        <v>1</v>
      </c>
    </row>
    <row r="380" spans="1:11" x14ac:dyDescent="0.35">
      <c r="A380" s="209"/>
      <c r="B380" s="392" t="s">
        <v>32</v>
      </c>
      <c r="C380" s="392"/>
      <c r="D380" s="392"/>
      <c r="E380" s="392"/>
      <c r="F380" s="392"/>
      <c r="G380" s="392" t="s">
        <v>226</v>
      </c>
      <c r="H380" s="392"/>
      <c r="I380" s="392"/>
      <c r="J380" s="392"/>
      <c r="K380" s="392"/>
    </row>
    <row r="381" spans="1:11" s="203" customFormat="1" ht="31.25" customHeight="1" x14ac:dyDescent="0.35">
      <c r="A381" s="201" t="s">
        <v>0</v>
      </c>
      <c r="B381" s="201" t="s">
        <v>2</v>
      </c>
      <c r="C381" s="201" t="s">
        <v>3</v>
      </c>
      <c r="D381" s="201" t="s">
        <v>4</v>
      </c>
      <c r="E381" s="201" t="s">
        <v>5</v>
      </c>
      <c r="F381" s="201" t="s">
        <v>6</v>
      </c>
      <c r="G381" s="201" t="s">
        <v>2</v>
      </c>
      <c r="H381" s="201" t="s">
        <v>3</v>
      </c>
      <c r="I381" s="201" t="s">
        <v>4</v>
      </c>
      <c r="J381" s="201" t="s">
        <v>5</v>
      </c>
      <c r="K381" s="201" t="s">
        <v>6</v>
      </c>
    </row>
    <row r="382" spans="1:11" x14ac:dyDescent="0.35">
      <c r="A382" s="4" t="s">
        <v>134</v>
      </c>
      <c r="B382" s="5">
        <v>42</v>
      </c>
      <c r="C382" s="5">
        <v>21</v>
      </c>
      <c r="D382" s="5">
        <v>1</v>
      </c>
      <c r="E382" s="5">
        <v>0</v>
      </c>
      <c r="F382" s="5">
        <v>64</v>
      </c>
      <c r="G382" s="87">
        <v>0.18834080717488788</v>
      </c>
      <c r="H382" s="87">
        <v>0.12574850299401197</v>
      </c>
      <c r="I382" s="87">
        <v>0.25</v>
      </c>
      <c r="J382" s="87">
        <v>0</v>
      </c>
      <c r="K382" s="87">
        <v>0.16</v>
      </c>
    </row>
    <row r="383" spans="1:11" x14ac:dyDescent="0.35">
      <c r="A383" s="8" t="s">
        <v>138</v>
      </c>
      <c r="B383" s="5">
        <v>212</v>
      </c>
      <c r="C383" s="5">
        <v>155</v>
      </c>
      <c r="D383" s="5">
        <v>3</v>
      </c>
      <c r="E383" s="5">
        <v>6</v>
      </c>
      <c r="F383" s="5">
        <v>376</v>
      </c>
      <c r="G383" s="87">
        <v>0.95067264573991028</v>
      </c>
      <c r="H383" s="87">
        <v>0.9281437125748504</v>
      </c>
      <c r="I383" s="87">
        <v>0.75</v>
      </c>
      <c r="J383" s="87">
        <v>1</v>
      </c>
      <c r="K383" s="87">
        <v>0.94</v>
      </c>
    </row>
    <row r="384" spans="1:11" ht="37.5" x14ac:dyDescent="0.35">
      <c r="A384" s="8" t="s">
        <v>136</v>
      </c>
      <c r="B384" s="5">
        <v>210</v>
      </c>
      <c r="C384" s="5">
        <v>157</v>
      </c>
      <c r="D384" s="5">
        <v>4</v>
      </c>
      <c r="E384" s="5">
        <v>4</v>
      </c>
      <c r="F384" s="5">
        <v>375</v>
      </c>
      <c r="G384" s="87">
        <v>0.94170403587443952</v>
      </c>
      <c r="H384" s="87">
        <v>0.94011976047904189</v>
      </c>
      <c r="I384" s="87">
        <v>1</v>
      </c>
      <c r="J384" s="87">
        <v>0.66666666666666652</v>
      </c>
      <c r="K384" s="87">
        <v>0.9375</v>
      </c>
    </row>
    <row r="385" spans="1:11" ht="25" x14ac:dyDescent="0.35">
      <c r="A385" s="8" t="s">
        <v>146</v>
      </c>
      <c r="B385" s="5">
        <v>125</v>
      </c>
      <c r="C385" s="5">
        <v>76</v>
      </c>
      <c r="D385" s="5">
        <v>1</v>
      </c>
      <c r="E385" s="5">
        <v>4</v>
      </c>
      <c r="F385" s="5">
        <v>206</v>
      </c>
      <c r="G385" s="87">
        <v>0.5605381165919282</v>
      </c>
      <c r="H385" s="87">
        <v>0.45508982035928142</v>
      </c>
      <c r="I385" s="87">
        <v>0.25</v>
      </c>
      <c r="J385" s="87">
        <v>0.66666666666666652</v>
      </c>
      <c r="K385" s="87">
        <v>0.51500000000000001</v>
      </c>
    </row>
    <row r="386" spans="1:11" ht="37.5" x14ac:dyDescent="0.35">
      <c r="A386" s="8" t="s">
        <v>148</v>
      </c>
      <c r="B386" s="5">
        <v>41</v>
      </c>
      <c r="C386" s="5">
        <v>18</v>
      </c>
      <c r="D386" s="5">
        <v>0</v>
      </c>
      <c r="E386" s="5">
        <v>0</v>
      </c>
      <c r="F386" s="5">
        <v>59</v>
      </c>
      <c r="G386" s="87">
        <v>0.18385650224215247</v>
      </c>
      <c r="H386" s="87">
        <v>0.10778443113772455</v>
      </c>
      <c r="I386" s="87">
        <v>0</v>
      </c>
      <c r="J386" s="87">
        <v>0</v>
      </c>
      <c r="K386" s="87">
        <v>0.14749999999999999</v>
      </c>
    </row>
    <row r="387" spans="1:11" ht="25" x14ac:dyDescent="0.35">
      <c r="A387" s="8" t="s">
        <v>147</v>
      </c>
      <c r="B387" s="5">
        <v>58</v>
      </c>
      <c r="C387" s="5">
        <v>31</v>
      </c>
      <c r="D387" s="5">
        <v>1</v>
      </c>
      <c r="E387" s="5">
        <v>0</v>
      </c>
      <c r="F387" s="5">
        <v>90</v>
      </c>
      <c r="G387" s="87">
        <v>0.26008968609865468</v>
      </c>
      <c r="H387" s="87">
        <v>0.18562874251497002</v>
      </c>
      <c r="I387" s="87">
        <v>0.25</v>
      </c>
      <c r="J387" s="87">
        <v>0</v>
      </c>
      <c r="K387" s="87">
        <v>0.22500000000000001</v>
      </c>
    </row>
    <row r="388" spans="1:11" ht="37.5" x14ac:dyDescent="0.35">
      <c r="A388" s="8" t="s">
        <v>145</v>
      </c>
      <c r="B388" s="5">
        <v>42</v>
      </c>
      <c r="C388" s="5">
        <v>35</v>
      </c>
      <c r="D388" s="5">
        <v>2</v>
      </c>
      <c r="E388" s="5">
        <v>1</v>
      </c>
      <c r="F388" s="5">
        <v>80</v>
      </c>
      <c r="G388" s="87">
        <v>0.18834080717488788</v>
      </c>
      <c r="H388" s="87">
        <v>0.20958083832335325</v>
      </c>
      <c r="I388" s="87">
        <v>0.5</v>
      </c>
      <c r="J388" s="87">
        <v>0.16666666666666663</v>
      </c>
      <c r="K388" s="87">
        <v>0.2</v>
      </c>
    </row>
    <row r="389" spans="1:11" x14ac:dyDescent="0.35">
      <c r="A389" s="8" t="s">
        <v>170</v>
      </c>
      <c r="B389" s="5">
        <v>109</v>
      </c>
      <c r="C389" s="5">
        <v>60</v>
      </c>
      <c r="D389" s="5">
        <v>3</v>
      </c>
      <c r="E389" s="5">
        <v>3</v>
      </c>
      <c r="F389" s="5">
        <v>175</v>
      </c>
      <c r="G389" s="87">
        <v>0.48878923766816146</v>
      </c>
      <c r="H389" s="87">
        <v>0.3592814371257485</v>
      </c>
      <c r="I389" s="87">
        <v>0.75</v>
      </c>
      <c r="J389" s="87">
        <v>0.5</v>
      </c>
      <c r="K389" s="87">
        <v>0.4375</v>
      </c>
    </row>
    <row r="390" spans="1:11" x14ac:dyDescent="0.35">
      <c r="A390" s="8" t="s">
        <v>219</v>
      </c>
      <c r="B390" s="5">
        <v>5</v>
      </c>
      <c r="C390" s="5">
        <v>12</v>
      </c>
      <c r="D390" s="5">
        <v>0</v>
      </c>
      <c r="E390" s="5">
        <v>0</v>
      </c>
      <c r="F390" s="5">
        <v>17</v>
      </c>
      <c r="G390" s="87">
        <v>2.2421524663677129E-2</v>
      </c>
      <c r="H390" s="87">
        <v>7.1856287425149698E-2</v>
      </c>
      <c r="I390" s="87">
        <v>0</v>
      </c>
      <c r="J390" s="87">
        <v>0</v>
      </c>
      <c r="K390" s="87">
        <v>4.2500000000000003E-2</v>
      </c>
    </row>
    <row r="391" spans="1:11" x14ac:dyDescent="0.35">
      <c r="A391" s="4" t="s">
        <v>178</v>
      </c>
      <c r="B391" s="5">
        <v>67</v>
      </c>
      <c r="C391" s="5">
        <v>42</v>
      </c>
      <c r="D391" s="5">
        <v>2</v>
      </c>
      <c r="E391" s="5">
        <v>3</v>
      </c>
      <c r="F391" s="5">
        <v>114</v>
      </c>
      <c r="G391" s="87">
        <v>0.30044843049327352</v>
      </c>
      <c r="H391" s="87">
        <v>0.25149700598802394</v>
      </c>
      <c r="I391" s="87">
        <v>0.5</v>
      </c>
      <c r="J391" s="87">
        <v>0.5</v>
      </c>
      <c r="K391" s="87">
        <v>0.28499999999999998</v>
      </c>
    </row>
    <row r="392" spans="1:11" x14ac:dyDescent="0.35">
      <c r="A392" s="4" t="s">
        <v>6</v>
      </c>
      <c r="B392" s="5">
        <v>223</v>
      </c>
      <c r="C392" s="5">
        <v>167</v>
      </c>
      <c r="D392" s="5">
        <v>4</v>
      </c>
      <c r="E392" s="5">
        <v>6</v>
      </c>
      <c r="F392" s="5">
        <v>400</v>
      </c>
      <c r="G392" s="87">
        <v>1</v>
      </c>
      <c r="H392" s="87">
        <v>1</v>
      </c>
      <c r="I392" s="87">
        <v>1</v>
      </c>
      <c r="J392" s="87">
        <v>1</v>
      </c>
      <c r="K392" s="87">
        <v>1</v>
      </c>
    </row>
    <row r="393" spans="1:11" x14ac:dyDescent="0.35">
      <c r="A393" s="133"/>
      <c r="B393" s="210"/>
      <c r="C393" s="210"/>
      <c r="D393" s="210"/>
      <c r="E393" s="210"/>
      <c r="F393" s="210"/>
      <c r="G393" s="211"/>
      <c r="H393" s="211"/>
      <c r="I393" s="211"/>
      <c r="J393" s="211"/>
      <c r="K393" s="211"/>
    </row>
    <row r="395" spans="1:11" x14ac:dyDescent="0.35">
      <c r="A395" s="209"/>
      <c r="B395" s="381" t="s">
        <v>33</v>
      </c>
      <c r="C395" s="393"/>
      <c r="D395" s="393"/>
      <c r="E395" s="393"/>
      <c r="F395" s="382"/>
      <c r="G395" s="381" t="s">
        <v>236</v>
      </c>
      <c r="H395" s="393"/>
      <c r="I395" s="393"/>
      <c r="J395" s="393"/>
      <c r="K395" s="382"/>
    </row>
    <row r="396" spans="1:11" s="203" customFormat="1" ht="38.4" customHeight="1" x14ac:dyDescent="0.35">
      <c r="A396" s="201" t="s">
        <v>0</v>
      </c>
      <c r="B396" s="201" t="s">
        <v>2</v>
      </c>
      <c r="C396" s="201" t="s">
        <v>3</v>
      </c>
      <c r="D396" s="201" t="s">
        <v>4</v>
      </c>
      <c r="E396" s="201" t="s">
        <v>5</v>
      </c>
      <c r="F396" s="201" t="s">
        <v>6</v>
      </c>
      <c r="G396" s="201" t="s">
        <v>2</v>
      </c>
      <c r="H396" s="201" t="s">
        <v>3</v>
      </c>
      <c r="I396" s="201" t="s">
        <v>4</v>
      </c>
      <c r="J396" s="201" t="s">
        <v>5</v>
      </c>
      <c r="K396" s="201" t="s">
        <v>6</v>
      </c>
    </row>
    <row r="397" spans="1:11" x14ac:dyDescent="0.35">
      <c r="A397" s="4" t="s">
        <v>134</v>
      </c>
      <c r="B397" s="5">
        <v>23</v>
      </c>
      <c r="C397" s="5">
        <v>34</v>
      </c>
      <c r="D397" s="5">
        <v>5</v>
      </c>
      <c r="E397" s="5">
        <v>2</v>
      </c>
      <c r="F397" s="5">
        <v>64</v>
      </c>
      <c r="G397" s="87">
        <v>0.29487179487179488</v>
      </c>
      <c r="H397" s="87">
        <v>0.11564625850340135</v>
      </c>
      <c r="I397" s="87">
        <v>0.22727272727272727</v>
      </c>
      <c r="J397" s="87">
        <v>0.33333333333333326</v>
      </c>
      <c r="K397" s="87">
        <v>0.16</v>
      </c>
    </row>
    <row r="398" spans="1:11" x14ac:dyDescent="0.35">
      <c r="A398" s="8" t="s">
        <v>138</v>
      </c>
      <c r="B398" s="5">
        <v>76</v>
      </c>
      <c r="C398" s="5">
        <v>276</v>
      </c>
      <c r="D398" s="5">
        <v>20</v>
      </c>
      <c r="E398" s="5">
        <v>4</v>
      </c>
      <c r="F398" s="5">
        <v>376</v>
      </c>
      <c r="G398" s="87">
        <v>0.97435897435897434</v>
      </c>
      <c r="H398" s="87">
        <v>0.93877551020408168</v>
      </c>
      <c r="I398" s="87">
        <v>0.90909090909090906</v>
      </c>
      <c r="J398" s="87">
        <v>0.66666666666666652</v>
      </c>
      <c r="K398" s="87">
        <v>0.94</v>
      </c>
    </row>
    <row r="399" spans="1:11" ht="37.5" x14ac:dyDescent="0.35">
      <c r="A399" s="8" t="s">
        <v>136</v>
      </c>
      <c r="B399" s="5">
        <v>74</v>
      </c>
      <c r="C399" s="5">
        <v>275</v>
      </c>
      <c r="D399" s="5">
        <v>21</v>
      </c>
      <c r="E399" s="5">
        <v>5</v>
      </c>
      <c r="F399" s="5">
        <v>375</v>
      </c>
      <c r="G399" s="87">
        <v>0.94871794871794857</v>
      </c>
      <c r="H399" s="87">
        <v>0.93537414965986398</v>
      </c>
      <c r="I399" s="87">
        <v>0.95454545454545459</v>
      </c>
      <c r="J399" s="87">
        <v>0.83333333333333348</v>
      </c>
      <c r="K399" s="87">
        <v>0.9375</v>
      </c>
    </row>
    <row r="400" spans="1:11" ht="25" x14ac:dyDescent="0.35">
      <c r="A400" s="8" t="s">
        <v>146</v>
      </c>
      <c r="B400" s="5">
        <v>42</v>
      </c>
      <c r="C400" s="5">
        <v>153</v>
      </c>
      <c r="D400" s="5">
        <v>10</v>
      </c>
      <c r="E400" s="5">
        <v>1</v>
      </c>
      <c r="F400" s="5">
        <v>206</v>
      </c>
      <c r="G400" s="87">
        <v>0.53846153846153844</v>
      </c>
      <c r="H400" s="87">
        <v>0.52040816326530615</v>
      </c>
      <c r="I400" s="87">
        <v>0.45454545454545453</v>
      </c>
      <c r="J400" s="87">
        <v>0.16666666666666663</v>
      </c>
      <c r="K400" s="87">
        <v>0.51500000000000001</v>
      </c>
    </row>
    <row r="401" spans="1:11" ht="37.5" x14ac:dyDescent="0.35">
      <c r="A401" s="8" t="s">
        <v>148</v>
      </c>
      <c r="B401" s="5">
        <v>13</v>
      </c>
      <c r="C401" s="5">
        <v>44</v>
      </c>
      <c r="D401" s="5">
        <v>2</v>
      </c>
      <c r="E401" s="5">
        <v>0</v>
      </c>
      <c r="F401" s="5">
        <v>59</v>
      </c>
      <c r="G401" s="87">
        <v>0.16666666666666663</v>
      </c>
      <c r="H401" s="87">
        <v>0.14965986394557823</v>
      </c>
      <c r="I401" s="87">
        <v>9.0909090909090912E-2</v>
      </c>
      <c r="J401" s="87">
        <v>0</v>
      </c>
      <c r="K401" s="87">
        <v>0.14749999999999999</v>
      </c>
    </row>
    <row r="402" spans="1:11" ht="25" x14ac:dyDescent="0.35">
      <c r="A402" s="8" t="s">
        <v>147</v>
      </c>
      <c r="B402" s="5">
        <v>17</v>
      </c>
      <c r="C402" s="5">
        <v>71</v>
      </c>
      <c r="D402" s="5">
        <v>1</v>
      </c>
      <c r="E402" s="5">
        <v>1</v>
      </c>
      <c r="F402" s="5">
        <v>90</v>
      </c>
      <c r="G402" s="87">
        <v>0.21794871794871795</v>
      </c>
      <c r="H402" s="87">
        <v>0.24149659863945577</v>
      </c>
      <c r="I402" s="87">
        <v>4.5454545454545456E-2</v>
      </c>
      <c r="J402" s="87">
        <v>0.16666666666666663</v>
      </c>
      <c r="K402" s="87">
        <v>0.22500000000000001</v>
      </c>
    </row>
    <row r="403" spans="1:11" ht="37.5" x14ac:dyDescent="0.35">
      <c r="A403" s="8" t="s">
        <v>145</v>
      </c>
      <c r="B403" s="5">
        <v>18</v>
      </c>
      <c r="C403" s="5">
        <v>58</v>
      </c>
      <c r="D403" s="5">
        <v>3</v>
      </c>
      <c r="E403" s="5">
        <v>1</v>
      </c>
      <c r="F403" s="5">
        <v>80</v>
      </c>
      <c r="G403" s="87">
        <v>0.23076923076923075</v>
      </c>
      <c r="H403" s="87">
        <v>0.19727891156462582</v>
      </c>
      <c r="I403" s="87">
        <v>0.13636363636363635</v>
      </c>
      <c r="J403" s="87">
        <v>0.16666666666666663</v>
      </c>
      <c r="K403" s="87">
        <v>0.2</v>
      </c>
    </row>
    <row r="404" spans="1:11" x14ac:dyDescent="0.35">
      <c r="A404" s="8" t="s">
        <v>170</v>
      </c>
      <c r="B404" s="5">
        <v>33</v>
      </c>
      <c r="C404" s="5">
        <v>137</v>
      </c>
      <c r="D404" s="5">
        <v>5</v>
      </c>
      <c r="E404" s="5">
        <v>0</v>
      </c>
      <c r="F404" s="5">
        <v>175</v>
      </c>
      <c r="G404" s="87">
        <v>0.42307692307692307</v>
      </c>
      <c r="H404" s="87">
        <v>0.46598639455782309</v>
      </c>
      <c r="I404" s="87">
        <v>0.22727272727272727</v>
      </c>
      <c r="J404" s="87">
        <v>0</v>
      </c>
      <c r="K404" s="87">
        <v>0.4375</v>
      </c>
    </row>
    <row r="405" spans="1:11" x14ac:dyDescent="0.35">
      <c r="A405" s="8" t="s">
        <v>219</v>
      </c>
      <c r="B405" s="5">
        <v>0</v>
      </c>
      <c r="C405" s="5">
        <v>15</v>
      </c>
      <c r="D405" s="5">
        <v>2</v>
      </c>
      <c r="E405" s="5">
        <v>0</v>
      </c>
      <c r="F405" s="5">
        <v>17</v>
      </c>
      <c r="G405" s="87">
        <v>0</v>
      </c>
      <c r="H405" s="87">
        <v>5.1020408163265307E-2</v>
      </c>
      <c r="I405" s="87">
        <v>9.0909090909090912E-2</v>
      </c>
      <c r="J405" s="87">
        <v>0</v>
      </c>
      <c r="K405" s="87">
        <v>4.2500000000000003E-2</v>
      </c>
    </row>
    <row r="406" spans="1:11" x14ac:dyDescent="0.35">
      <c r="A406" s="4" t="s">
        <v>178</v>
      </c>
      <c r="B406" s="5">
        <v>23</v>
      </c>
      <c r="C406" s="5">
        <v>84</v>
      </c>
      <c r="D406" s="5">
        <v>6</v>
      </c>
      <c r="E406" s="5">
        <v>1</v>
      </c>
      <c r="F406" s="5">
        <v>114</v>
      </c>
      <c r="G406" s="87">
        <v>0.29487179487179488</v>
      </c>
      <c r="H406" s="87">
        <v>0.2857142857142857</v>
      </c>
      <c r="I406" s="87">
        <v>0.27272727272727271</v>
      </c>
      <c r="J406" s="87">
        <v>0.16666666666666663</v>
      </c>
      <c r="K406" s="87">
        <v>0.28499999999999998</v>
      </c>
    </row>
    <row r="407" spans="1:11" x14ac:dyDescent="0.35">
      <c r="A407" s="4" t="s">
        <v>6</v>
      </c>
      <c r="B407" s="5">
        <v>78</v>
      </c>
      <c r="C407" s="5">
        <v>294</v>
      </c>
      <c r="D407" s="5">
        <v>22</v>
      </c>
      <c r="E407" s="5">
        <v>6</v>
      </c>
      <c r="F407" s="5">
        <v>400</v>
      </c>
      <c r="G407" s="87">
        <v>1</v>
      </c>
      <c r="H407" s="87">
        <v>1</v>
      </c>
      <c r="I407" s="87">
        <v>1</v>
      </c>
      <c r="J407" s="87">
        <v>1</v>
      </c>
      <c r="K407" s="87">
        <v>1</v>
      </c>
    </row>
    <row r="411" spans="1:11" x14ac:dyDescent="0.35">
      <c r="A411" s="99" t="s">
        <v>17</v>
      </c>
      <c r="B411" s="99"/>
      <c r="C411" s="99"/>
      <c r="D411" s="89"/>
      <c r="E411" s="89"/>
    </row>
    <row r="412" spans="1:11" x14ac:dyDescent="0.35">
      <c r="A412" s="2" t="s">
        <v>0</v>
      </c>
      <c r="B412" s="2"/>
      <c r="C412" s="3" t="s">
        <v>1</v>
      </c>
      <c r="D412" s="3" t="s">
        <v>32</v>
      </c>
      <c r="E412" s="3" t="s">
        <v>33</v>
      </c>
    </row>
    <row r="413" spans="1:11" x14ac:dyDescent="0.35">
      <c r="A413" s="4" t="s">
        <v>134</v>
      </c>
      <c r="B413" s="4" t="s">
        <v>20</v>
      </c>
      <c r="C413" s="12" t="s">
        <v>221</v>
      </c>
      <c r="D413" s="12" t="s">
        <v>227</v>
      </c>
      <c r="E413" s="154" t="s">
        <v>237</v>
      </c>
    </row>
    <row r="414" spans="1:11" x14ac:dyDescent="0.35">
      <c r="A414" s="4" t="s">
        <v>138</v>
      </c>
      <c r="B414" s="4" t="s">
        <v>20</v>
      </c>
      <c r="C414" s="154" t="s">
        <v>222</v>
      </c>
      <c r="D414" s="12" t="s">
        <v>228</v>
      </c>
      <c r="E414" s="154" t="s">
        <v>238</v>
      </c>
    </row>
    <row r="415" spans="1:11" x14ac:dyDescent="0.35">
      <c r="A415" s="4" t="s">
        <v>136</v>
      </c>
      <c r="B415" s="4" t="s">
        <v>20</v>
      </c>
      <c r="C415" s="12" t="s">
        <v>223</v>
      </c>
      <c r="D415" s="154" t="s">
        <v>229</v>
      </c>
      <c r="E415" s="12" t="s">
        <v>239</v>
      </c>
    </row>
    <row r="416" spans="1:11" x14ac:dyDescent="0.35">
      <c r="A416" s="4" t="s">
        <v>146</v>
      </c>
      <c r="B416" s="4" t="s">
        <v>20</v>
      </c>
      <c r="C416" s="11">
        <v>0.17159481576048019</v>
      </c>
      <c r="D416" s="12" t="s">
        <v>230</v>
      </c>
      <c r="E416" s="12" t="s">
        <v>240</v>
      </c>
    </row>
    <row r="417" spans="1:7" x14ac:dyDescent="0.35">
      <c r="A417" s="4" t="s">
        <v>148</v>
      </c>
      <c r="B417" s="4" t="s">
        <v>20</v>
      </c>
      <c r="C417" s="12" t="s">
        <v>224</v>
      </c>
      <c r="D417" s="12" t="s">
        <v>231</v>
      </c>
      <c r="E417" s="12" t="s">
        <v>241</v>
      </c>
    </row>
    <row r="418" spans="1:7" x14ac:dyDescent="0.35">
      <c r="A418" s="4" t="s">
        <v>147</v>
      </c>
      <c r="B418" s="4" t="s">
        <v>20</v>
      </c>
      <c r="C418" s="154" t="s">
        <v>213</v>
      </c>
      <c r="D418" s="12" t="s">
        <v>232</v>
      </c>
      <c r="E418" s="12" t="s">
        <v>215</v>
      </c>
    </row>
    <row r="419" spans="1:7" x14ac:dyDescent="0.35">
      <c r="A419" s="4" t="s">
        <v>145</v>
      </c>
      <c r="B419" s="4" t="s">
        <v>20</v>
      </c>
      <c r="C419" s="11">
        <v>0.71013745003760076</v>
      </c>
      <c r="D419" s="12" t="s">
        <v>233</v>
      </c>
      <c r="E419" s="12" t="s">
        <v>242</v>
      </c>
    </row>
    <row r="420" spans="1:7" x14ac:dyDescent="0.35">
      <c r="A420" s="4" t="s">
        <v>170</v>
      </c>
      <c r="B420" s="4" t="s">
        <v>20</v>
      </c>
      <c r="C420" s="11">
        <v>0.17404791561861355</v>
      </c>
      <c r="D420" s="154" t="s">
        <v>234</v>
      </c>
      <c r="E420" s="154" t="s">
        <v>243</v>
      </c>
    </row>
    <row r="421" spans="1:7" x14ac:dyDescent="0.35">
      <c r="A421" s="4" t="s">
        <v>219</v>
      </c>
      <c r="B421" s="4" t="s">
        <v>20</v>
      </c>
      <c r="C421" s="12" t="s">
        <v>225</v>
      </c>
      <c r="D421" s="12" t="s">
        <v>235</v>
      </c>
      <c r="E421" s="12" t="s">
        <v>244</v>
      </c>
    </row>
    <row r="422" spans="1:7" x14ac:dyDescent="0.35">
      <c r="A422" s="4" t="s">
        <v>178</v>
      </c>
      <c r="B422" s="4" t="s">
        <v>20</v>
      </c>
      <c r="C422" s="11">
        <v>0.50848411931203974</v>
      </c>
      <c r="D422" s="12" t="s">
        <v>206</v>
      </c>
      <c r="E422" s="12" t="s">
        <v>245</v>
      </c>
    </row>
    <row r="424" spans="1:7" x14ac:dyDescent="0.35">
      <c r="A424" s="143" t="s">
        <v>193</v>
      </c>
    </row>
    <row r="427" spans="1:7" ht="15.5" x14ac:dyDescent="0.35">
      <c r="A427" s="405" t="s">
        <v>145</v>
      </c>
      <c r="B427" s="399" t="s">
        <v>95</v>
      </c>
      <c r="C427" s="400"/>
      <c r="D427" s="401" t="s">
        <v>14</v>
      </c>
      <c r="E427" s="402"/>
      <c r="F427" s="403" t="s">
        <v>6</v>
      </c>
      <c r="G427" s="403" t="s">
        <v>36</v>
      </c>
    </row>
    <row r="428" spans="1:7" ht="30.5" x14ac:dyDescent="0.35">
      <c r="A428" s="406"/>
      <c r="B428" s="134" t="s">
        <v>104</v>
      </c>
      <c r="C428" s="134" t="s">
        <v>105</v>
      </c>
      <c r="D428" s="138" t="s">
        <v>117</v>
      </c>
      <c r="E428" s="138" t="s">
        <v>118</v>
      </c>
      <c r="F428" s="404"/>
      <c r="G428" s="404"/>
    </row>
    <row r="429" spans="1:7" ht="37.5" x14ac:dyDescent="0.35">
      <c r="A429" s="213" t="s">
        <v>145</v>
      </c>
      <c r="B429" s="142">
        <v>0.20930232558139536</v>
      </c>
      <c r="C429" s="142">
        <v>0.18309859154929581</v>
      </c>
      <c r="D429" s="142">
        <v>0.17164179104477612</v>
      </c>
      <c r="E429" s="142">
        <v>0.21428571428571427</v>
      </c>
      <c r="F429" s="142">
        <v>0.2</v>
      </c>
      <c r="G429" s="140">
        <f>F429*400</f>
        <v>80</v>
      </c>
    </row>
    <row r="430" spans="1:7" x14ac:dyDescent="0.35">
      <c r="A430" s="141" t="s">
        <v>188</v>
      </c>
      <c r="B430" s="142">
        <v>0.79069767441860461</v>
      </c>
      <c r="C430" s="142">
        <v>0.81690140845070436</v>
      </c>
      <c r="D430" s="142">
        <v>0.82835820895522394</v>
      </c>
      <c r="E430" s="142">
        <v>0.7857142857142857</v>
      </c>
      <c r="F430" s="142">
        <v>0.8</v>
      </c>
      <c r="G430" s="140">
        <f>F430*400</f>
        <v>320</v>
      </c>
    </row>
    <row r="431" spans="1:7" x14ac:dyDescent="0.35">
      <c r="A431" s="141" t="s">
        <v>6</v>
      </c>
      <c r="B431" s="142">
        <v>1</v>
      </c>
      <c r="C431" s="142">
        <v>1</v>
      </c>
      <c r="D431" s="142">
        <v>1</v>
      </c>
      <c r="E431" s="142">
        <v>1</v>
      </c>
      <c r="F431" s="142">
        <v>1</v>
      </c>
      <c r="G431" s="140">
        <f>F431*400</f>
        <v>400</v>
      </c>
    </row>
    <row r="433" spans="1:8" x14ac:dyDescent="0.35">
      <c r="A433" s="99" t="s">
        <v>17</v>
      </c>
      <c r="B433" s="99"/>
      <c r="C433" s="99"/>
      <c r="D433" s="99"/>
    </row>
    <row r="434" spans="1:8" x14ac:dyDescent="0.35">
      <c r="A434" s="2" t="s">
        <v>0</v>
      </c>
      <c r="B434" s="2"/>
      <c r="C434" s="3" t="s">
        <v>16</v>
      </c>
      <c r="D434" s="3" t="s">
        <v>13</v>
      </c>
    </row>
    <row r="435" spans="1:8" x14ac:dyDescent="0.35">
      <c r="A435" s="4" t="s">
        <v>145</v>
      </c>
      <c r="B435" s="4" t="s">
        <v>20</v>
      </c>
      <c r="C435" s="11">
        <v>0.5306973912803179</v>
      </c>
      <c r="D435" s="11">
        <v>0.31423460895455391</v>
      </c>
    </row>
    <row r="436" spans="1:8" x14ac:dyDescent="0.35">
      <c r="C436" t="s">
        <v>208</v>
      </c>
      <c r="D436" t="s">
        <v>208</v>
      </c>
    </row>
    <row r="439" spans="1:8" ht="14.4" customHeight="1" x14ac:dyDescent="0.35">
      <c r="A439" s="407" t="s">
        <v>262</v>
      </c>
      <c r="B439" s="410" t="s">
        <v>24</v>
      </c>
      <c r="C439" s="411"/>
      <c r="D439" s="411"/>
      <c r="E439" s="411"/>
      <c r="F439" s="411"/>
      <c r="G439" s="412"/>
    </row>
    <row r="440" spans="1:8" x14ac:dyDescent="0.35">
      <c r="A440" s="408"/>
      <c r="B440" s="214" t="s">
        <v>246</v>
      </c>
      <c r="C440" s="214" t="s">
        <v>247</v>
      </c>
      <c r="D440" s="214" t="s">
        <v>248</v>
      </c>
      <c r="E440" s="214" t="s">
        <v>249</v>
      </c>
      <c r="F440" s="214" t="s">
        <v>254</v>
      </c>
      <c r="G440" s="214" t="s">
        <v>193</v>
      </c>
      <c r="H440" s="9"/>
    </row>
    <row r="441" spans="1:8" x14ac:dyDescent="0.35">
      <c r="A441" s="408"/>
      <c r="B441" s="215">
        <v>0.25735294117647056</v>
      </c>
      <c r="C441" s="215">
        <v>0.14418604651162792</v>
      </c>
      <c r="D441" s="215">
        <v>0.23076923076923075</v>
      </c>
      <c r="E441" s="215">
        <v>0.13043478260869565</v>
      </c>
      <c r="F441" s="215">
        <v>0.1875</v>
      </c>
      <c r="G441" s="216" t="s">
        <v>259</v>
      </c>
      <c r="H441" t="s">
        <v>208</v>
      </c>
    </row>
    <row r="442" spans="1:8" ht="14.4" customHeight="1" x14ac:dyDescent="0.35">
      <c r="A442" s="408"/>
      <c r="B442" s="381" t="s">
        <v>25</v>
      </c>
      <c r="C442" s="393"/>
      <c r="D442" s="393"/>
      <c r="E442" s="393"/>
      <c r="F442" s="393"/>
      <c r="G442" s="382"/>
    </row>
    <row r="443" spans="1:8" ht="26" x14ac:dyDescent="0.35">
      <c r="A443" s="408"/>
      <c r="B443" s="7" t="s">
        <v>250</v>
      </c>
      <c r="C443" s="7" t="s">
        <v>251</v>
      </c>
      <c r="D443" s="7" t="s">
        <v>252</v>
      </c>
      <c r="E443" s="7" t="s">
        <v>253</v>
      </c>
      <c r="F443" s="7" t="s">
        <v>254</v>
      </c>
      <c r="G443" s="214" t="s">
        <v>193</v>
      </c>
    </row>
    <row r="444" spans="1:8" x14ac:dyDescent="0.35">
      <c r="A444" s="408"/>
      <c r="B444" s="215">
        <v>0.21524663677130046</v>
      </c>
      <c r="C444" s="215">
        <v>0.1497005988023952</v>
      </c>
      <c r="D444" s="215">
        <v>0.25</v>
      </c>
      <c r="E444" s="215">
        <v>0.16666666666666663</v>
      </c>
      <c r="F444" s="215">
        <v>0.1875</v>
      </c>
      <c r="G444" s="216" t="s">
        <v>260</v>
      </c>
      <c r="H444" t="s">
        <v>263</v>
      </c>
    </row>
    <row r="445" spans="1:8" ht="14.4" customHeight="1" x14ac:dyDescent="0.35">
      <c r="A445" s="408"/>
      <c r="B445" s="381" t="s">
        <v>256</v>
      </c>
      <c r="C445" s="393"/>
      <c r="D445" s="393"/>
      <c r="E445" s="393"/>
      <c r="F445" s="393"/>
      <c r="G445" s="382"/>
    </row>
    <row r="446" spans="1:8" ht="26" x14ac:dyDescent="0.35">
      <c r="A446" s="408"/>
      <c r="B446" s="7" t="s">
        <v>255</v>
      </c>
      <c r="C446" s="7" t="s">
        <v>257</v>
      </c>
      <c r="D446" s="7" t="s">
        <v>258</v>
      </c>
      <c r="E446" s="7" t="s">
        <v>253</v>
      </c>
      <c r="F446" s="7" t="s">
        <v>254</v>
      </c>
      <c r="G446" s="214" t="s">
        <v>193</v>
      </c>
    </row>
    <row r="447" spans="1:8" x14ac:dyDescent="0.35">
      <c r="A447" s="409"/>
      <c r="B447" s="215">
        <v>0.23076923076923075</v>
      </c>
      <c r="C447" s="215">
        <v>0.18027210884353742</v>
      </c>
      <c r="D447" s="215">
        <v>0.13636363636363635</v>
      </c>
      <c r="E447" s="215">
        <v>0.16666666666666663</v>
      </c>
      <c r="F447" s="215">
        <v>0.1875</v>
      </c>
      <c r="G447" s="216" t="s">
        <v>261</v>
      </c>
      <c r="H447" t="s">
        <v>264</v>
      </c>
    </row>
    <row r="451" spans="1:2" ht="15" x14ac:dyDescent="0.35">
      <c r="A451" s="147" t="s">
        <v>131</v>
      </c>
      <c r="B451" s="147"/>
    </row>
    <row r="452" spans="1:2" ht="15.5" x14ac:dyDescent="0.35">
      <c r="A452" s="217" t="s">
        <v>280</v>
      </c>
      <c r="B452" s="149"/>
    </row>
    <row r="453" spans="1:2" ht="31" x14ac:dyDescent="0.35">
      <c r="A453" s="150" t="s">
        <v>265</v>
      </c>
      <c r="B453" s="150"/>
    </row>
    <row r="454" spans="1:2" ht="46.5" x14ac:dyDescent="0.35">
      <c r="A454" s="157" t="s">
        <v>266</v>
      </c>
      <c r="B454" s="212">
        <v>4.2666666666666665E-2</v>
      </c>
    </row>
    <row r="455" spans="1:2" ht="46.5" x14ac:dyDescent="0.35">
      <c r="A455" s="157" t="s">
        <v>267</v>
      </c>
      <c r="B455" s="212">
        <v>0.04</v>
      </c>
    </row>
    <row r="456" spans="1:2" ht="15.5" x14ac:dyDescent="0.35">
      <c r="A456" s="398" t="s">
        <v>134</v>
      </c>
      <c r="B456" s="398"/>
    </row>
    <row r="457" spans="1:2" ht="15.5" x14ac:dyDescent="0.35">
      <c r="A457" s="157" t="s">
        <v>134</v>
      </c>
      <c r="B457" s="212">
        <v>4.6875E-2</v>
      </c>
    </row>
    <row r="458" spans="1:2" ht="31" x14ac:dyDescent="0.35">
      <c r="A458" s="157" t="s">
        <v>268</v>
      </c>
      <c r="B458" s="212">
        <v>4.1666666666666657E-2</v>
      </c>
    </row>
    <row r="459" spans="1:2" ht="15.5" x14ac:dyDescent="0.35">
      <c r="A459" s="398" t="s">
        <v>269</v>
      </c>
      <c r="B459" s="398"/>
    </row>
    <row r="460" spans="1:2" ht="15.5" x14ac:dyDescent="0.35">
      <c r="A460" s="157" t="s">
        <v>270</v>
      </c>
      <c r="B460" s="212">
        <v>4.2553191489361701E-2</v>
      </c>
    </row>
    <row r="461" spans="1:2" ht="15.5" x14ac:dyDescent="0.35">
      <c r="A461" s="157" t="s">
        <v>271</v>
      </c>
      <c r="B461" s="212">
        <v>4.1666666666666657E-2</v>
      </c>
    </row>
    <row r="462" spans="1:2" ht="15.5" x14ac:dyDescent="0.35">
      <c r="A462" s="398" t="s">
        <v>272</v>
      </c>
      <c r="B462" s="398"/>
    </row>
    <row r="463" spans="1:2" ht="31" x14ac:dyDescent="0.35">
      <c r="A463" s="157" t="s">
        <v>273</v>
      </c>
      <c r="B463" s="212">
        <v>3.7499999999999999E-2</v>
      </c>
    </row>
    <row r="464" spans="1:2" ht="15.5" x14ac:dyDescent="0.35">
      <c r="A464" s="157" t="s">
        <v>274</v>
      </c>
      <c r="B464" s="212">
        <v>4.3749999999999997E-2</v>
      </c>
    </row>
    <row r="465" spans="1:4" ht="15.5" x14ac:dyDescent="0.35">
      <c r="A465" s="437" t="s">
        <v>275</v>
      </c>
      <c r="B465" s="437"/>
    </row>
    <row r="466" spans="1:4" ht="31" x14ac:dyDescent="0.35">
      <c r="A466" s="218" t="s">
        <v>146</v>
      </c>
      <c r="B466" s="212">
        <v>2.4271844660194174E-2</v>
      </c>
    </row>
    <row r="467" spans="1:4" ht="31" x14ac:dyDescent="0.35">
      <c r="A467" s="157" t="s">
        <v>276</v>
      </c>
      <c r="B467" s="212">
        <v>6.1855670103092786E-2</v>
      </c>
    </row>
    <row r="468" spans="1:4" ht="15.5" x14ac:dyDescent="0.35">
      <c r="A468" s="398" t="s">
        <v>277</v>
      </c>
      <c r="B468" s="398"/>
    </row>
    <row r="469" spans="1:4" ht="31" x14ac:dyDescent="0.35">
      <c r="A469" s="157" t="s">
        <v>278</v>
      </c>
      <c r="B469" s="212">
        <v>3.3898305084745763E-2</v>
      </c>
    </row>
    <row r="470" spans="1:4" ht="31" x14ac:dyDescent="0.35">
      <c r="A470" s="157" t="s">
        <v>183</v>
      </c>
      <c r="B470" s="212">
        <v>4.398826979472141E-2</v>
      </c>
    </row>
    <row r="471" spans="1:4" ht="15.5" x14ac:dyDescent="0.35">
      <c r="A471" s="398" t="s">
        <v>279</v>
      </c>
      <c r="B471" s="398"/>
    </row>
    <row r="472" spans="1:4" ht="31" x14ac:dyDescent="0.35">
      <c r="A472" s="157" t="s">
        <v>279</v>
      </c>
      <c r="B472" s="212">
        <v>1.1111111111111112E-2</v>
      </c>
    </row>
    <row r="473" spans="1:4" ht="31" x14ac:dyDescent="0.35">
      <c r="A473" s="157" t="s">
        <v>184</v>
      </c>
      <c r="B473" s="212">
        <v>5.1612903225806452E-2</v>
      </c>
    </row>
    <row r="477" spans="1:4" x14ac:dyDescent="0.35">
      <c r="A477" s="99" t="s">
        <v>17</v>
      </c>
      <c r="B477" s="99"/>
      <c r="C477" s="99"/>
      <c r="D477" s="1"/>
    </row>
    <row r="478" spans="1:4" x14ac:dyDescent="0.35">
      <c r="A478" s="2" t="s">
        <v>0</v>
      </c>
      <c r="B478" s="2"/>
      <c r="C478" s="3" t="s">
        <v>219</v>
      </c>
      <c r="D478" s="1"/>
    </row>
    <row r="479" spans="1:4" x14ac:dyDescent="0.35">
      <c r="A479" s="4" t="s">
        <v>134</v>
      </c>
      <c r="B479" s="4" t="s">
        <v>20</v>
      </c>
      <c r="C479" s="12" t="s">
        <v>281</v>
      </c>
      <c r="D479" s="354" t="s">
        <v>263</v>
      </c>
    </row>
    <row r="480" spans="1:4" x14ac:dyDescent="0.35">
      <c r="A480" s="4" t="s">
        <v>138</v>
      </c>
      <c r="B480" s="4" t="s">
        <v>20</v>
      </c>
      <c r="C480" s="12" t="s">
        <v>282</v>
      </c>
      <c r="D480" s="355"/>
    </row>
    <row r="481" spans="1:5" x14ac:dyDescent="0.35">
      <c r="A481" s="4" t="s">
        <v>136</v>
      </c>
      <c r="B481" s="4" t="s">
        <v>20</v>
      </c>
      <c r="C481" s="12" t="s">
        <v>283</v>
      </c>
      <c r="D481" s="355"/>
    </row>
    <row r="482" spans="1:5" x14ac:dyDescent="0.35">
      <c r="A482" s="4" t="s">
        <v>146</v>
      </c>
      <c r="B482" s="4" t="s">
        <v>20</v>
      </c>
      <c r="C482" s="11">
        <v>6.2565671152731706E-2</v>
      </c>
      <c r="D482" s="355"/>
    </row>
    <row r="483" spans="1:5" x14ac:dyDescent="0.35">
      <c r="A483" s="4" t="s">
        <v>148</v>
      </c>
      <c r="B483" s="4" t="s">
        <v>20</v>
      </c>
      <c r="C483" s="12" t="s">
        <v>284</v>
      </c>
      <c r="D483" s="355"/>
    </row>
    <row r="484" spans="1:5" x14ac:dyDescent="0.35">
      <c r="A484" s="4" t="s">
        <v>147</v>
      </c>
      <c r="B484" s="4" t="s">
        <v>20</v>
      </c>
      <c r="C484" s="12" t="s">
        <v>285</v>
      </c>
      <c r="D484" s="355"/>
    </row>
    <row r="485" spans="1:5" x14ac:dyDescent="0.35">
      <c r="A485" s="4" t="s">
        <v>145</v>
      </c>
      <c r="B485" s="4" t="s">
        <v>20</v>
      </c>
      <c r="C485" s="12" t="s">
        <v>286</v>
      </c>
      <c r="D485" s="356"/>
    </row>
    <row r="493" spans="1:5" x14ac:dyDescent="0.35">
      <c r="A493" s="442" t="s">
        <v>540</v>
      </c>
      <c r="B493" s="389" t="s">
        <v>1</v>
      </c>
      <c r="C493" s="390"/>
      <c r="D493" s="390"/>
      <c r="E493" s="391"/>
    </row>
    <row r="494" spans="1:5" x14ac:dyDescent="0.35">
      <c r="A494" s="442"/>
      <c r="B494" s="323" t="s">
        <v>2</v>
      </c>
      <c r="C494" s="323" t="s">
        <v>3</v>
      </c>
      <c r="D494" s="323" t="s">
        <v>4</v>
      </c>
      <c r="E494" s="323" t="s">
        <v>5</v>
      </c>
    </row>
    <row r="495" spans="1:5" x14ac:dyDescent="0.35">
      <c r="A495" s="441" t="s">
        <v>537</v>
      </c>
      <c r="B495" s="323" t="s">
        <v>400</v>
      </c>
      <c r="C495" s="323" t="s">
        <v>400</v>
      </c>
      <c r="D495" s="323" t="s">
        <v>400</v>
      </c>
      <c r="E495" s="323" t="s">
        <v>400</v>
      </c>
    </row>
    <row r="496" spans="1:5" x14ac:dyDescent="0.35">
      <c r="A496" s="441"/>
      <c r="B496" s="324">
        <v>0.38285714285714284</v>
      </c>
      <c r="C496" s="324">
        <v>0.51428571428571423</v>
      </c>
      <c r="D496" s="324">
        <v>6.8571428571428575E-2</v>
      </c>
      <c r="E496" s="324">
        <v>3.4285714285714287E-2</v>
      </c>
    </row>
    <row r="497" spans="1:5" x14ac:dyDescent="0.35">
      <c r="A497" s="441"/>
      <c r="B497" s="325"/>
      <c r="C497" s="325"/>
      <c r="D497" s="325"/>
      <c r="E497" s="325"/>
    </row>
    <row r="498" spans="1:5" x14ac:dyDescent="0.35">
      <c r="A498" s="441"/>
      <c r="B498" s="389" t="s">
        <v>32</v>
      </c>
      <c r="C498" s="390"/>
      <c r="D498" s="390"/>
      <c r="E498" s="391"/>
    </row>
    <row r="499" spans="1:5" x14ac:dyDescent="0.35">
      <c r="A499" s="441"/>
      <c r="B499" s="326" t="s">
        <v>2</v>
      </c>
      <c r="C499" s="326" t="s">
        <v>3</v>
      </c>
      <c r="D499" s="326" t="s">
        <v>4</v>
      </c>
      <c r="E499" s="326" t="s">
        <v>5</v>
      </c>
    </row>
    <row r="500" spans="1:5" x14ac:dyDescent="0.35">
      <c r="A500" s="441"/>
      <c r="B500" s="326" t="s">
        <v>400</v>
      </c>
      <c r="C500" s="326" t="s">
        <v>400</v>
      </c>
      <c r="D500" s="326" t="s">
        <v>400</v>
      </c>
      <c r="E500" s="326" t="s">
        <v>400</v>
      </c>
    </row>
    <row r="501" spans="1:5" x14ac:dyDescent="0.35">
      <c r="A501" s="441"/>
      <c r="B501" s="324">
        <v>0.62285714285714289</v>
      </c>
      <c r="C501" s="324">
        <v>0.34285714285714286</v>
      </c>
      <c r="D501" s="324">
        <v>1.7142857142857144E-2</v>
      </c>
      <c r="E501" s="324">
        <v>1.7142857142857144E-2</v>
      </c>
    </row>
    <row r="502" spans="1:5" x14ac:dyDescent="0.35">
      <c r="A502" s="441"/>
      <c r="B502" s="325"/>
      <c r="C502" s="325"/>
      <c r="D502" s="325"/>
      <c r="E502" s="325"/>
    </row>
    <row r="503" spans="1:5" x14ac:dyDescent="0.35">
      <c r="A503" s="441"/>
      <c r="B503" s="389" t="s">
        <v>33</v>
      </c>
      <c r="C503" s="390"/>
      <c r="D503" s="390"/>
      <c r="E503" s="391"/>
    </row>
    <row r="504" spans="1:5" x14ac:dyDescent="0.35">
      <c r="A504" s="441"/>
      <c r="B504" s="326" t="s">
        <v>2</v>
      </c>
      <c r="C504" s="326" t="s">
        <v>3</v>
      </c>
      <c r="D504" s="326" t="s">
        <v>4</v>
      </c>
      <c r="E504" s="326" t="s">
        <v>5</v>
      </c>
    </row>
    <row r="505" spans="1:5" x14ac:dyDescent="0.35">
      <c r="A505" s="441"/>
      <c r="B505" s="326" t="s">
        <v>400</v>
      </c>
      <c r="C505" s="326" t="s">
        <v>400</v>
      </c>
      <c r="D505" s="326" t="s">
        <v>400</v>
      </c>
      <c r="E505" s="326" t="s">
        <v>400</v>
      </c>
    </row>
    <row r="506" spans="1:5" x14ac:dyDescent="0.35">
      <c r="A506" s="441"/>
      <c r="B506" s="324">
        <v>0.18857142857142858</v>
      </c>
      <c r="C506" s="324">
        <v>0.78285714285714281</v>
      </c>
      <c r="D506" s="324">
        <v>2.8571428571428571E-2</v>
      </c>
      <c r="E506" s="324">
        <v>0</v>
      </c>
    </row>
    <row r="509" spans="1:5" x14ac:dyDescent="0.35">
      <c r="A509" s="317" t="s">
        <v>17</v>
      </c>
      <c r="B509" s="317"/>
      <c r="C509" s="317"/>
      <c r="D509" s="317"/>
      <c r="E509" s="317"/>
    </row>
    <row r="510" spans="1:5" x14ac:dyDescent="0.35">
      <c r="A510" s="318" t="s">
        <v>0</v>
      </c>
      <c r="B510" s="318"/>
      <c r="C510" s="319" t="s">
        <v>1</v>
      </c>
      <c r="D510" s="319" t="s">
        <v>32</v>
      </c>
      <c r="E510" s="319" t="s">
        <v>33</v>
      </c>
    </row>
    <row r="511" spans="1:5" x14ac:dyDescent="0.35">
      <c r="A511" s="327" t="s">
        <v>170</v>
      </c>
      <c r="B511" s="320" t="s">
        <v>20</v>
      </c>
      <c r="C511" s="321">
        <v>0.17404791561861355</v>
      </c>
      <c r="D511" s="322" t="s">
        <v>538</v>
      </c>
      <c r="E511" s="322" t="s">
        <v>539</v>
      </c>
    </row>
    <row r="512" spans="1:5" x14ac:dyDescent="0.35">
      <c r="A512" s="209"/>
      <c r="B512" s="209"/>
      <c r="C512" s="89" t="s">
        <v>208</v>
      </c>
      <c r="D512" s="377" t="s">
        <v>193</v>
      </c>
      <c r="E512" s="377"/>
    </row>
    <row r="516" spans="1:4" x14ac:dyDescent="0.35">
      <c r="A516" s="323" t="s">
        <v>0</v>
      </c>
      <c r="B516" s="323"/>
      <c r="C516" s="323"/>
      <c r="D516" s="327" t="s">
        <v>541</v>
      </c>
    </row>
    <row r="517" spans="1:4" x14ac:dyDescent="0.35">
      <c r="A517" s="323"/>
      <c r="B517" s="323"/>
      <c r="C517" s="323"/>
      <c r="D517" s="327" t="s">
        <v>137</v>
      </c>
    </row>
    <row r="518" spans="1:4" x14ac:dyDescent="0.35">
      <c r="A518" s="323" t="s">
        <v>1</v>
      </c>
      <c r="B518" s="323" t="s">
        <v>2</v>
      </c>
      <c r="C518" s="323" t="s">
        <v>400</v>
      </c>
      <c r="D518" s="324">
        <v>0.46666666666666662</v>
      </c>
    </row>
    <row r="519" spans="1:4" x14ac:dyDescent="0.35">
      <c r="A519" s="323"/>
      <c r="B519" s="323" t="s">
        <v>3</v>
      </c>
      <c r="C519" s="323" t="s">
        <v>400</v>
      </c>
      <c r="D519" s="324">
        <v>0.41333333333333333</v>
      </c>
    </row>
    <row r="520" spans="1:4" x14ac:dyDescent="0.35">
      <c r="A520" s="323"/>
      <c r="B520" s="323" t="s">
        <v>4</v>
      </c>
      <c r="C520" s="323" t="s">
        <v>400</v>
      </c>
      <c r="D520" s="324">
        <v>0.08</v>
      </c>
    </row>
    <row r="521" spans="1:4" x14ac:dyDescent="0.35">
      <c r="A521" s="323"/>
      <c r="B521" s="323" t="s">
        <v>5</v>
      </c>
      <c r="C521" s="323" t="s">
        <v>400</v>
      </c>
      <c r="D521" s="324">
        <v>0.04</v>
      </c>
    </row>
    <row r="522" spans="1:4" x14ac:dyDescent="0.35">
      <c r="A522" s="326" t="s">
        <v>32</v>
      </c>
      <c r="B522" s="326" t="s">
        <v>2</v>
      </c>
      <c r="C522" s="326" t="s">
        <v>400</v>
      </c>
      <c r="D522" s="324">
        <v>0.64</v>
      </c>
    </row>
    <row r="523" spans="1:4" x14ac:dyDescent="0.35">
      <c r="A523" s="326"/>
      <c r="B523" s="326" t="s">
        <v>3</v>
      </c>
      <c r="C523" s="326" t="s">
        <v>400</v>
      </c>
      <c r="D523" s="324">
        <v>0.33333333333333298</v>
      </c>
    </row>
    <row r="524" spans="1:4" x14ac:dyDescent="0.35">
      <c r="A524" s="326"/>
      <c r="B524" s="326" t="s">
        <v>4</v>
      </c>
      <c r="C524" s="326" t="s">
        <v>400</v>
      </c>
      <c r="D524" s="324">
        <v>1.3333333333333334E-2</v>
      </c>
    </row>
    <row r="525" spans="1:4" x14ac:dyDescent="0.35">
      <c r="A525" s="326"/>
      <c r="B525" s="326" t="s">
        <v>5</v>
      </c>
      <c r="C525" s="326" t="s">
        <v>400</v>
      </c>
      <c r="D525" s="324">
        <v>1.3333333333333334E-2</v>
      </c>
    </row>
    <row r="526" spans="1:4" x14ac:dyDescent="0.35">
      <c r="A526" s="326" t="s">
        <v>33</v>
      </c>
      <c r="B526" s="326" t="s">
        <v>2</v>
      </c>
      <c r="C526" s="326" t="s">
        <v>400</v>
      </c>
      <c r="D526" s="324">
        <v>0.24</v>
      </c>
    </row>
    <row r="527" spans="1:4" x14ac:dyDescent="0.35">
      <c r="A527" s="326"/>
      <c r="B527" s="326" t="s">
        <v>3</v>
      </c>
      <c r="C527" s="326" t="s">
        <v>400</v>
      </c>
      <c r="D527" s="324">
        <v>0.70666666666666667</v>
      </c>
    </row>
    <row r="528" spans="1:4" x14ac:dyDescent="0.35">
      <c r="A528" s="326"/>
      <c r="B528" s="326" t="s">
        <v>4</v>
      </c>
      <c r="C528" s="326" t="s">
        <v>400</v>
      </c>
      <c r="D528" s="324">
        <v>0.04</v>
      </c>
    </row>
    <row r="529" spans="1:15" x14ac:dyDescent="0.35">
      <c r="A529" s="326"/>
      <c r="B529" s="326" t="s">
        <v>5</v>
      </c>
      <c r="C529" s="326" t="s">
        <v>400</v>
      </c>
      <c r="D529" s="324">
        <v>1.3333333333333334E-2</v>
      </c>
    </row>
    <row r="532" spans="1:15" x14ac:dyDescent="0.35">
      <c r="A532" s="328" t="s">
        <v>0</v>
      </c>
      <c r="B532" s="328"/>
      <c r="C532" s="329" t="s">
        <v>1</v>
      </c>
      <c r="D532" s="329" t="s">
        <v>32</v>
      </c>
      <c r="E532" s="329" t="s">
        <v>33</v>
      </c>
    </row>
    <row r="533" spans="1:15" ht="36" customHeight="1" x14ac:dyDescent="0.35">
      <c r="A533" s="330" t="s">
        <v>541</v>
      </c>
      <c r="B533" s="330" t="s">
        <v>20</v>
      </c>
      <c r="C533" s="331" t="s">
        <v>542</v>
      </c>
      <c r="D533" s="331" t="s">
        <v>543</v>
      </c>
      <c r="E533" s="331" t="s">
        <v>544</v>
      </c>
    </row>
    <row r="534" spans="1:15" x14ac:dyDescent="0.35">
      <c r="C534" t="s">
        <v>208</v>
      </c>
      <c r="D534" t="s">
        <v>208</v>
      </c>
      <c r="E534" t="s">
        <v>208</v>
      </c>
    </row>
    <row r="538" spans="1:15" x14ac:dyDescent="0.35">
      <c r="A538" s="323" t="s">
        <v>0</v>
      </c>
      <c r="B538" s="323"/>
      <c r="C538" s="389" t="s">
        <v>1</v>
      </c>
      <c r="D538" s="390"/>
      <c r="E538" s="390"/>
      <c r="F538" s="391"/>
      <c r="G538" s="389" t="s">
        <v>32</v>
      </c>
      <c r="H538" s="390"/>
      <c r="I538" s="390"/>
      <c r="J538" s="391"/>
      <c r="K538" s="389" t="s">
        <v>33</v>
      </c>
      <c r="L538" s="390"/>
      <c r="M538" s="390"/>
      <c r="N538" s="391"/>
      <c r="O538" s="332"/>
    </row>
    <row r="539" spans="1:15" x14ac:dyDescent="0.35">
      <c r="A539" s="323"/>
      <c r="B539" s="323"/>
      <c r="C539" s="323" t="s">
        <v>2</v>
      </c>
      <c r="D539" s="323" t="s">
        <v>3</v>
      </c>
      <c r="E539" s="323" t="s">
        <v>4</v>
      </c>
      <c r="F539" s="323" t="s">
        <v>5</v>
      </c>
      <c r="G539" s="326" t="s">
        <v>2</v>
      </c>
      <c r="H539" s="326" t="s">
        <v>3</v>
      </c>
      <c r="I539" s="326" t="s">
        <v>4</v>
      </c>
      <c r="J539" s="326" t="s">
        <v>5</v>
      </c>
      <c r="K539" s="326" t="s">
        <v>2</v>
      </c>
      <c r="L539" s="326" t="s">
        <v>3</v>
      </c>
      <c r="M539" s="326" t="s">
        <v>4</v>
      </c>
      <c r="N539" s="326" t="s">
        <v>5</v>
      </c>
      <c r="O539" s="332"/>
    </row>
    <row r="540" spans="1:15" x14ac:dyDescent="0.35">
      <c r="A540" s="323"/>
      <c r="B540" s="323"/>
      <c r="C540" s="323" t="s">
        <v>400</v>
      </c>
      <c r="D540" s="323" t="s">
        <v>400</v>
      </c>
      <c r="E540" s="323" t="s">
        <v>400</v>
      </c>
      <c r="F540" s="323" t="s">
        <v>400</v>
      </c>
      <c r="G540" s="326" t="s">
        <v>400</v>
      </c>
      <c r="H540" s="326" t="s">
        <v>400</v>
      </c>
      <c r="I540" s="326" t="s">
        <v>400</v>
      </c>
      <c r="J540" s="326" t="s">
        <v>400</v>
      </c>
      <c r="K540" s="326" t="s">
        <v>400</v>
      </c>
      <c r="L540" s="326" t="s">
        <v>400</v>
      </c>
      <c r="M540" s="326" t="s">
        <v>400</v>
      </c>
      <c r="N540" s="326" t="s">
        <v>400</v>
      </c>
      <c r="O540" s="332"/>
    </row>
    <row r="541" spans="1:15" ht="25" x14ac:dyDescent="0.35">
      <c r="A541" s="327" t="s">
        <v>178</v>
      </c>
      <c r="B541" s="330" t="s">
        <v>177</v>
      </c>
      <c r="C541" s="324">
        <v>0.36842105263157893</v>
      </c>
      <c r="D541" s="324">
        <v>0.49122807017543857</v>
      </c>
      <c r="E541" s="324">
        <v>6.1403508771929821E-2</v>
      </c>
      <c r="F541" s="324">
        <v>7.8947368421052627E-2</v>
      </c>
      <c r="G541" s="324">
        <v>0.58771929824561409</v>
      </c>
      <c r="H541" s="324">
        <v>0.36842105263157893</v>
      </c>
      <c r="I541" s="324">
        <v>1.7543859649122806E-2</v>
      </c>
      <c r="J541" s="324">
        <v>2.6315789473684209E-2</v>
      </c>
      <c r="K541" s="324">
        <v>0.20175438596491227</v>
      </c>
      <c r="L541" s="324">
        <v>0.73684210526315785</v>
      </c>
      <c r="M541" s="324">
        <v>5.2631578947368418E-2</v>
      </c>
      <c r="N541" s="324">
        <v>8.771929824561403E-3</v>
      </c>
      <c r="O541" s="332"/>
    </row>
    <row r="542" spans="1:15" ht="25" x14ac:dyDescent="0.35">
      <c r="A542" s="327"/>
      <c r="B542" s="330" t="s">
        <v>185</v>
      </c>
      <c r="C542" s="324">
        <v>0.32867132867132864</v>
      </c>
      <c r="D542" s="324">
        <v>0.55594405594405594</v>
      </c>
      <c r="E542" s="324">
        <v>6.6433566433566432E-2</v>
      </c>
      <c r="F542" s="324">
        <v>4.8951048951048952E-2</v>
      </c>
      <c r="G542" s="324">
        <v>0.54545454545454541</v>
      </c>
      <c r="H542" s="324">
        <v>0.43706293706293708</v>
      </c>
      <c r="I542" s="324">
        <v>6.993006993006993E-3</v>
      </c>
      <c r="J542" s="324">
        <v>1.048951048951049E-2</v>
      </c>
      <c r="K542" s="324">
        <v>0.19230769230769235</v>
      </c>
      <c r="L542" s="324">
        <v>0.73426573426573427</v>
      </c>
      <c r="M542" s="324">
        <v>5.5944055944055944E-2</v>
      </c>
      <c r="N542" s="324">
        <v>1.7482517482517484E-2</v>
      </c>
      <c r="O542" s="332"/>
    </row>
    <row r="543" spans="1:15" x14ac:dyDescent="0.35">
      <c r="A543" s="333"/>
      <c r="B543" s="333"/>
      <c r="C543" s="332"/>
      <c r="D543" s="332"/>
      <c r="E543" s="332"/>
      <c r="F543" s="332"/>
      <c r="G543" s="332"/>
      <c r="H543" s="332"/>
      <c r="I543" s="332"/>
      <c r="J543" s="332"/>
      <c r="K543" s="332"/>
      <c r="L543" s="332"/>
      <c r="M543" s="332"/>
      <c r="N543" s="332"/>
      <c r="O543" s="332"/>
    </row>
    <row r="544" spans="1:15" x14ac:dyDescent="0.35">
      <c r="A544" s="334" t="s">
        <v>17</v>
      </c>
      <c r="B544" s="334"/>
      <c r="C544" s="334"/>
      <c r="D544" s="334"/>
      <c r="E544" s="334"/>
      <c r="F544" s="332"/>
      <c r="G544" s="332"/>
      <c r="H544" s="332"/>
      <c r="I544" s="332"/>
      <c r="J544" s="332"/>
      <c r="K544" s="332"/>
      <c r="L544" s="332"/>
      <c r="M544" s="332"/>
      <c r="N544" s="332"/>
      <c r="O544" s="332"/>
    </row>
    <row r="545" spans="1:15" x14ac:dyDescent="0.35">
      <c r="A545" s="335" t="s">
        <v>0</v>
      </c>
      <c r="B545" s="335"/>
      <c r="C545" s="326" t="s">
        <v>1</v>
      </c>
      <c r="D545" s="326" t="s">
        <v>32</v>
      </c>
      <c r="E545" s="326" t="s">
        <v>33</v>
      </c>
      <c r="F545" s="332"/>
      <c r="G545" s="332"/>
      <c r="H545" s="332"/>
      <c r="I545" s="332"/>
      <c r="J545" s="332"/>
      <c r="K545" s="332"/>
      <c r="L545" s="332"/>
      <c r="M545" s="332"/>
      <c r="N545" s="332"/>
      <c r="O545" s="332"/>
    </row>
    <row r="546" spans="1:15" x14ac:dyDescent="0.35">
      <c r="A546" s="327" t="s">
        <v>178</v>
      </c>
      <c r="B546" s="327" t="s">
        <v>20</v>
      </c>
      <c r="C546" s="336">
        <v>0.50848411931203974</v>
      </c>
      <c r="D546" s="331" t="s">
        <v>206</v>
      </c>
      <c r="E546" s="331" t="s">
        <v>207</v>
      </c>
      <c r="F546" s="332"/>
      <c r="G546" s="332"/>
      <c r="H546" s="332"/>
      <c r="I546" s="332"/>
      <c r="J546" s="332"/>
      <c r="K546" s="332"/>
      <c r="L546" s="332"/>
      <c r="M546" s="332"/>
      <c r="N546" s="332"/>
      <c r="O546" s="332"/>
    </row>
    <row r="552" spans="1:15" x14ac:dyDescent="0.35">
      <c r="A552" s="337" t="s">
        <v>0</v>
      </c>
      <c r="B552" s="337"/>
      <c r="C552" s="386" t="s">
        <v>1</v>
      </c>
      <c r="D552" s="387"/>
      <c r="E552" s="387"/>
      <c r="F552" s="388"/>
      <c r="G552" s="386" t="s">
        <v>32</v>
      </c>
      <c r="H552" s="387"/>
      <c r="I552" s="387"/>
      <c r="J552" s="388"/>
      <c r="K552" s="386" t="s">
        <v>33</v>
      </c>
      <c r="L552" s="387"/>
      <c r="M552" s="387"/>
      <c r="N552" s="388"/>
    </row>
    <row r="553" spans="1:15" ht="38.5" x14ac:dyDescent="0.35">
      <c r="A553" s="337"/>
      <c r="B553" s="337"/>
      <c r="C553" s="337" t="s">
        <v>2</v>
      </c>
      <c r="D553" s="337" t="s">
        <v>3</v>
      </c>
      <c r="E553" s="337" t="s">
        <v>4</v>
      </c>
      <c r="F553" s="337" t="s">
        <v>5</v>
      </c>
      <c r="G553" s="338" t="s">
        <v>2</v>
      </c>
      <c r="H553" s="338" t="s">
        <v>3</v>
      </c>
      <c r="I553" s="338" t="s">
        <v>4</v>
      </c>
      <c r="J553" s="338" t="s">
        <v>5</v>
      </c>
      <c r="K553" s="338" t="s">
        <v>2</v>
      </c>
      <c r="L553" s="338" t="s">
        <v>3</v>
      </c>
      <c r="M553" s="338" t="s">
        <v>4</v>
      </c>
      <c r="N553" s="338" t="s">
        <v>5</v>
      </c>
    </row>
    <row r="554" spans="1:15" x14ac:dyDescent="0.35">
      <c r="A554" s="337"/>
      <c r="B554" s="337"/>
      <c r="C554" s="337" t="s">
        <v>400</v>
      </c>
      <c r="D554" s="337" t="s">
        <v>400</v>
      </c>
      <c r="E554" s="337" t="s">
        <v>400</v>
      </c>
      <c r="F554" s="337" t="s">
        <v>400</v>
      </c>
      <c r="G554" s="338" t="s">
        <v>400</v>
      </c>
      <c r="H554" s="338" t="s">
        <v>400</v>
      </c>
      <c r="I554" s="338" t="s">
        <v>400</v>
      </c>
      <c r="J554" s="338" t="s">
        <v>400</v>
      </c>
      <c r="K554" s="338" t="s">
        <v>400</v>
      </c>
      <c r="L554" s="338" t="s">
        <v>400</v>
      </c>
      <c r="M554" s="338" t="s">
        <v>400</v>
      </c>
      <c r="N554" s="338" t="s">
        <v>400</v>
      </c>
    </row>
    <row r="555" spans="1:15" x14ac:dyDescent="0.35">
      <c r="A555" s="339" t="s">
        <v>170</v>
      </c>
      <c r="B555" s="341" t="s">
        <v>359</v>
      </c>
      <c r="C555" s="342">
        <v>0.30666666666666664</v>
      </c>
      <c r="D555" s="342">
        <v>0.55555555555555558</v>
      </c>
      <c r="E555" s="342">
        <v>6.222222222222222E-2</v>
      </c>
      <c r="F555" s="342">
        <v>7.5555555555555556E-2</v>
      </c>
      <c r="G555" s="342">
        <v>0.50666666666666671</v>
      </c>
      <c r="H555" s="342">
        <v>0.47555555555555556</v>
      </c>
      <c r="I555" s="342">
        <v>4.4444444444444444E-3</v>
      </c>
      <c r="J555" s="342">
        <v>1.3333333333333334E-2</v>
      </c>
      <c r="K555" s="342">
        <v>0.2</v>
      </c>
      <c r="L555" s="342">
        <v>0.69777777777777783</v>
      </c>
      <c r="M555" s="342">
        <v>7.5555555555555556E-2</v>
      </c>
      <c r="N555" s="342">
        <v>2.6666666666666668E-2</v>
      </c>
    </row>
    <row r="556" spans="1:15" x14ac:dyDescent="0.35">
      <c r="A556" s="339"/>
      <c r="B556" s="339" t="s">
        <v>360</v>
      </c>
      <c r="C556" s="340">
        <v>0.38285714285714284</v>
      </c>
      <c r="D556" s="340">
        <v>0.51428571428571423</v>
      </c>
      <c r="E556" s="340">
        <v>6.8571428571428575E-2</v>
      </c>
      <c r="F556" s="340">
        <v>3.4285714285714287E-2</v>
      </c>
      <c r="G556" s="340">
        <v>0.62285714285714289</v>
      </c>
      <c r="H556" s="340">
        <v>0.34285714285714286</v>
      </c>
      <c r="I556" s="340">
        <v>1.7142857142857144E-2</v>
      </c>
      <c r="J556" s="340">
        <v>1.7142857142857144E-2</v>
      </c>
      <c r="K556" s="340">
        <v>0.18857142857142858</v>
      </c>
      <c r="L556" s="340">
        <v>0.78285714285714281</v>
      </c>
      <c r="M556" s="340">
        <v>2.8571428571428571E-2</v>
      </c>
      <c r="N556" s="340">
        <v>0</v>
      </c>
    </row>
  </sheetData>
  <mergeCells count="110">
    <mergeCell ref="A495:A506"/>
    <mergeCell ref="A493:A494"/>
    <mergeCell ref="D479:D485"/>
    <mergeCell ref="A462:B462"/>
    <mergeCell ref="A465:B465"/>
    <mergeCell ref="A468:B468"/>
    <mergeCell ref="A471:B471"/>
    <mergeCell ref="G35:G36"/>
    <mergeCell ref="A48:A50"/>
    <mergeCell ref="B55:C55"/>
    <mergeCell ref="D55:E55"/>
    <mergeCell ref="A55:A56"/>
    <mergeCell ref="F55:F56"/>
    <mergeCell ref="G55:G56"/>
    <mergeCell ref="B100:C100"/>
    <mergeCell ref="D100:E100"/>
    <mergeCell ref="A16:A17"/>
    <mergeCell ref="B16:C16"/>
    <mergeCell ref="D16:D17"/>
    <mergeCell ref="E16:E17"/>
    <mergeCell ref="B35:C35"/>
    <mergeCell ref="D35:E35"/>
    <mergeCell ref="A210:A211"/>
    <mergeCell ref="A212:A213"/>
    <mergeCell ref="A214:A215"/>
    <mergeCell ref="B146:F146"/>
    <mergeCell ref="B147:C147"/>
    <mergeCell ref="A148:A149"/>
    <mergeCell ref="D147:E147"/>
    <mergeCell ref="F147:F148"/>
    <mergeCell ref="A103:F103"/>
    <mergeCell ref="F76:F77"/>
    <mergeCell ref="F100:F101"/>
    <mergeCell ref="B75:F75"/>
    <mergeCell ref="B76:C76"/>
    <mergeCell ref="D76:E76"/>
    <mergeCell ref="A77:A78"/>
    <mergeCell ref="B99:F99"/>
    <mergeCell ref="F35:F36"/>
    <mergeCell ref="A101:A102"/>
    <mergeCell ref="A216:A217"/>
    <mergeCell ref="G147:G148"/>
    <mergeCell ref="G165:G166"/>
    <mergeCell ref="F184:F185"/>
    <mergeCell ref="G184:G185"/>
    <mergeCell ref="B184:C184"/>
    <mergeCell ref="D184:E184"/>
    <mergeCell ref="B165:C165"/>
    <mergeCell ref="D165:E165"/>
    <mergeCell ref="F165:F166"/>
    <mergeCell ref="B164:F164"/>
    <mergeCell ref="A165:A166"/>
    <mergeCell ref="B183:F183"/>
    <mergeCell ref="C200:D200"/>
    <mergeCell ref="A202:A203"/>
    <mergeCell ref="A204:A205"/>
    <mergeCell ref="A206:A207"/>
    <mergeCell ref="A208:A209"/>
    <mergeCell ref="B264:E264"/>
    <mergeCell ref="G264:K264"/>
    <mergeCell ref="B274:F274"/>
    <mergeCell ref="G274:K274"/>
    <mergeCell ref="A242:A243"/>
    <mergeCell ref="A244:A245"/>
    <mergeCell ref="A246:A247"/>
    <mergeCell ref="A248:A249"/>
    <mergeCell ref="B284:F284"/>
    <mergeCell ref="G284:K284"/>
    <mergeCell ref="C298:E298"/>
    <mergeCell ref="A300:A303"/>
    <mergeCell ref="A304:A307"/>
    <mergeCell ref="E326:F326"/>
    <mergeCell ref="C353:D353"/>
    <mergeCell ref="E353:F353"/>
    <mergeCell ref="C352:F352"/>
    <mergeCell ref="A308:A312"/>
    <mergeCell ref="D317:D319"/>
    <mergeCell ref="A328:A331"/>
    <mergeCell ref="A332:A335"/>
    <mergeCell ref="A336:A340"/>
    <mergeCell ref="G352:H353"/>
    <mergeCell ref="A359:D359"/>
    <mergeCell ref="A355:A356"/>
    <mergeCell ref="B366:F366"/>
    <mergeCell ref="G366:K366"/>
    <mergeCell ref="A459:B459"/>
    <mergeCell ref="B427:C427"/>
    <mergeCell ref="D427:E427"/>
    <mergeCell ref="F427:F428"/>
    <mergeCell ref="G427:G428"/>
    <mergeCell ref="A427:A428"/>
    <mergeCell ref="A439:A447"/>
    <mergeCell ref="B442:G442"/>
    <mergeCell ref="B445:G445"/>
    <mergeCell ref="B439:G439"/>
    <mergeCell ref="A456:B456"/>
    <mergeCell ref="C552:F552"/>
    <mergeCell ref="G552:J552"/>
    <mergeCell ref="K552:N552"/>
    <mergeCell ref="C538:F538"/>
    <mergeCell ref="G538:J538"/>
    <mergeCell ref="K538:N538"/>
    <mergeCell ref="B380:F380"/>
    <mergeCell ref="G380:K380"/>
    <mergeCell ref="B395:F395"/>
    <mergeCell ref="G395:K395"/>
    <mergeCell ref="D512:E512"/>
    <mergeCell ref="B493:E493"/>
    <mergeCell ref="B498:E498"/>
    <mergeCell ref="B503:E503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77EA8F-3776-476C-AE90-A0ABF27958EF}">
  <dimension ref="A2:G91"/>
  <sheetViews>
    <sheetView workbookViewId="0">
      <selection activeCell="G21" sqref="G21"/>
    </sheetView>
  </sheetViews>
  <sheetFormatPr defaultRowHeight="14.5" x14ac:dyDescent="0.35"/>
  <cols>
    <col min="1" max="1" width="28.453125" customWidth="1"/>
    <col min="2" max="2" width="21.1796875" customWidth="1"/>
    <col min="3" max="3" width="19.1796875" customWidth="1"/>
  </cols>
  <sheetData>
    <row r="2" spans="1:7" ht="26.5" x14ac:dyDescent="0.35">
      <c r="A2" s="222" t="s">
        <v>287</v>
      </c>
      <c r="B2" s="223" t="s">
        <v>7</v>
      </c>
      <c r="C2" s="223" t="s">
        <v>119</v>
      </c>
    </row>
    <row r="3" spans="1:7" x14ac:dyDescent="0.35">
      <c r="A3" s="8" t="s">
        <v>288</v>
      </c>
      <c r="B3" s="183">
        <v>32</v>
      </c>
      <c r="C3" s="180">
        <v>0.08</v>
      </c>
    </row>
    <row r="4" spans="1:7" x14ac:dyDescent="0.35">
      <c r="A4" s="8" t="s">
        <v>289</v>
      </c>
      <c r="B4" s="183">
        <v>333</v>
      </c>
      <c r="C4" s="180">
        <v>0.83250000000000002</v>
      </c>
    </row>
    <row r="5" spans="1:7" x14ac:dyDescent="0.35">
      <c r="A5" s="8" t="s">
        <v>290</v>
      </c>
      <c r="B5" s="183">
        <v>6</v>
      </c>
      <c r="C5" s="180">
        <v>1.4999999999999999E-2</v>
      </c>
    </row>
    <row r="6" spans="1:7" x14ac:dyDescent="0.35">
      <c r="A6" s="8" t="s">
        <v>291</v>
      </c>
      <c r="B6" s="183">
        <v>7</v>
      </c>
      <c r="C6" s="180">
        <v>1.7500000000000002E-2</v>
      </c>
    </row>
    <row r="7" spans="1:7" x14ac:dyDescent="0.35">
      <c r="A7" s="8" t="s">
        <v>292</v>
      </c>
      <c r="B7" s="183">
        <v>86</v>
      </c>
      <c r="C7" s="180">
        <v>0.215</v>
      </c>
    </row>
    <row r="8" spans="1:7" x14ac:dyDescent="0.35">
      <c r="A8" s="8" t="s">
        <v>293</v>
      </c>
      <c r="B8" s="183">
        <v>85</v>
      </c>
      <c r="C8" s="180">
        <v>0.21249999999999999</v>
      </c>
    </row>
    <row r="9" spans="1:7" x14ac:dyDescent="0.35">
      <c r="A9" s="8" t="s">
        <v>6</v>
      </c>
      <c r="B9" s="183">
        <v>400</v>
      </c>
      <c r="C9" s="180">
        <v>1.3725000000000001</v>
      </c>
    </row>
    <row r="12" spans="1:7" ht="15.5" x14ac:dyDescent="0.35">
      <c r="A12" s="444" t="s">
        <v>287</v>
      </c>
      <c r="B12" s="414" t="s">
        <v>132</v>
      </c>
      <c r="C12" s="415"/>
      <c r="D12" s="415"/>
      <c r="E12" s="415"/>
      <c r="F12" s="394" t="s">
        <v>218</v>
      </c>
      <c r="G12" s="394"/>
    </row>
    <row r="13" spans="1:7" ht="15.5" x14ac:dyDescent="0.35">
      <c r="A13" s="444"/>
      <c r="B13" s="399" t="s">
        <v>95</v>
      </c>
      <c r="C13" s="400"/>
      <c r="D13" s="401" t="s">
        <v>14</v>
      </c>
      <c r="E13" s="413"/>
      <c r="F13" s="394"/>
      <c r="G13" s="394"/>
    </row>
    <row r="14" spans="1:7" ht="45" x14ac:dyDescent="0.35">
      <c r="A14" s="444"/>
      <c r="B14" s="134" t="s">
        <v>104</v>
      </c>
      <c r="C14" s="134" t="s">
        <v>105</v>
      </c>
      <c r="D14" s="138" t="s">
        <v>117</v>
      </c>
      <c r="E14" s="136" t="s">
        <v>118</v>
      </c>
      <c r="F14" s="135" t="s">
        <v>37</v>
      </c>
      <c r="G14" s="89" t="s">
        <v>36</v>
      </c>
    </row>
    <row r="15" spans="1:7" x14ac:dyDescent="0.35">
      <c r="A15" s="4" t="s">
        <v>288</v>
      </c>
      <c r="B15" s="87">
        <v>0.10465116279069768</v>
      </c>
      <c r="C15" s="87">
        <v>3.5211267605633804E-2</v>
      </c>
      <c r="D15" s="87">
        <v>4.4776119402985072E-2</v>
      </c>
      <c r="E15" s="87">
        <v>0.106</v>
      </c>
      <c r="F15" s="87">
        <v>0.08</v>
      </c>
      <c r="G15" s="1">
        <v>34</v>
      </c>
    </row>
    <row r="16" spans="1:7" x14ac:dyDescent="0.35">
      <c r="A16" s="4" t="s">
        <v>289</v>
      </c>
      <c r="B16" s="87">
        <v>0.79844961240310075</v>
      </c>
      <c r="C16" s="87">
        <v>0.89436619718309851</v>
      </c>
      <c r="D16" s="87">
        <v>0.68656716417910446</v>
      </c>
      <c r="E16" s="87">
        <v>0.90601503759398494</v>
      </c>
      <c r="F16" s="87">
        <v>0.83250000000000002</v>
      </c>
      <c r="G16" s="1">
        <f t="shared" ref="G16:G20" si="0">F16*400</f>
        <v>333</v>
      </c>
    </row>
    <row r="17" spans="1:7" x14ac:dyDescent="0.35">
      <c r="A17" s="4" t="s">
        <v>290</v>
      </c>
      <c r="B17" s="87">
        <v>3.8759689922480624E-3</v>
      </c>
      <c r="C17" s="87">
        <v>3.5211267605633804E-2</v>
      </c>
      <c r="D17" s="87">
        <v>7.4626865671641781E-3</v>
      </c>
      <c r="E17" s="87">
        <v>1.8796992481203006E-2</v>
      </c>
      <c r="F17" s="87">
        <v>1.4999999999999999E-2</v>
      </c>
      <c r="G17" s="1">
        <f t="shared" si="0"/>
        <v>6</v>
      </c>
    </row>
    <row r="18" spans="1:7" x14ac:dyDescent="0.35">
      <c r="A18" s="4" t="s">
        <v>291</v>
      </c>
      <c r="B18" s="87">
        <v>3.8759689922480624E-3</v>
      </c>
      <c r="C18" s="87">
        <v>4.2253521126760563E-2</v>
      </c>
      <c r="D18" s="87">
        <v>0</v>
      </c>
      <c r="E18" s="87">
        <v>2.6315789473684209E-2</v>
      </c>
      <c r="F18" s="87">
        <v>1.7500000000000002E-2</v>
      </c>
      <c r="G18" s="1">
        <f t="shared" si="0"/>
        <v>7.0000000000000009</v>
      </c>
    </row>
    <row r="19" spans="1:7" x14ac:dyDescent="0.35">
      <c r="A19" s="4" t="s">
        <v>292</v>
      </c>
      <c r="B19" s="87">
        <v>0.24418604651162787</v>
      </c>
      <c r="C19" s="87">
        <v>0.16197183098591553</v>
      </c>
      <c r="D19" s="87">
        <v>0.62686567164179108</v>
      </c>
      <c r="E19" s="87">
        <v>0</v>
      </c>
      <c r="F19" s="87">
        <v>0.215</v>
      </c>
      <c r="G19" s="1">
        <v>84</v>
      </c>
    </row>
    <row r="20" spans="1:7" x14ac:dyDescent="0.35">
      <c r="A20" s="4" t="s">
        <v>293</v>
      </c>
      <c r="B20" s="87">
        <v>0.13953488372093023</v>
      </c>
      <c r="C20" s="87">
        <v>0.34507042253521125</v>
      </c>
      <c r="D20" s="87">
        <v>5.9701492537313425E-2</v>
      </c>
      <c r="E20" s="87">
        <v>0.28947368421052633</v>
      </c>
      <c r="F20" s="87">
        <v>0.21249999999999999</v>
      </c>
      <c r="G20" s="1">
        <f t="shared" si="0"/>
        <v>85</v>
      </c>
    </row>
    <row r="21" spans="1:7" x14ac:dyDescent="0.35">
      <c r="A21" s="4" t="s">
        <v>6</v>
      </c>
      <c r="B21" s="87">
        <v>1.2945736434108528</v>
      </c>
      <c r="C21" s="87">
        <v>1.5140845070422535</v>
      </c>
      <c r="D21" s="87">
        <v>1.4253731343283582</v>
      </c>
      <c r="E21" s="87">
        <v>1.3458646616541357</v>
      </c>
      <c r="F21" s="87">
        <v>1.3725000000000001</v>
      </c>
      <c r="G21" s="1">
        <v>400</v>
      </c>
    </row>
    <row r="25" spans="1:7" ht="15.5" x14ac:dyDescent="0.35">
      <c r="A25" s="443" t="s">
        <v>295</v>
      </c>
      <c r="B25" s="414" t="s">
        <v>132</v>
      </c>
      <c r="C25" s="415"/>
      <c r="D25" s="415"/>
      <c r="E25" s="415"/>
      <c r="F25" s="394" t="s">
        <v>218</v>
      </c>
      <c r="G25" s="394"/>
    </row>
    <row r="26" spans="1:7" ht="15.5" x14ac:dyDescent="0.35">
      <c r="A26" s="443"/>
      <c r="B26" s="399" t="s">
        <v>95</v>
      </c>
      <c r="C26" s="400"/>
      <c r="D26" s="401" t="s">
        <v>14</v>
      </c>
      <c r="E26" s="413"/>
      <c r="F26" s="394"/>
      <c r="G26" s="394"/>
    </row>
    <row r="27" spans="1:7" ht="45" x14ac:dyDescent="0.35">
      <c r="A27" s="443"/>
      <c r="B27" s="134" t="s">
        <v>104</v>
      </c>
      <c r="C27" s="134" t="s">
        <v>105</v>
      </c>
      <c r="D27" s="138" t="s">
        <v>117</v>
      </c>
      <c r="E27" s="136" t="s">
        <v>118</v>
      </c>
      <c r="F27" s="135" t="s">
        <v>37</v>
      </c>
      <c r="G27" s="89" t="s">
        <v>36</v>
      </c>
    </row>
    <row r="28" spans="1:7" x14ac:dyDescent="0.35">
      <c r="A28" s="225" t="s">
        <v>289</v>
      </c>
      <c r="B28" s="226">
        <v>0.51937984496124034</v>
      </c>
      <c r="C28" s="226">
        <v>0.57746478873239437</v>
      </c>
      <c r="D28" s="226">
        <v>0.5149253731343284</v>
      </c>
      <c r="E28" s="226">
        <v>0.56000000000000005</v>
      </c>
      <c r="F28" s="226">
        <v>0.54</v>
      </c>
      <c r="G28" s="224">
        <v>218</v>
      </c>
    </row>
    <row r="29" spans="1:7" x14ac:dyDescent="0.35">
      <c r="A29" s="225" t="s">
        <v>290</v>
      </c>
      <c r="B29" s="226">
        <v>7.7519379844961248E-3</v>
      </c>
      <c r="C29" s="226">
        <v>7.0422535211267616E-3</v>
      </c>
      <c r="D29" s="226">
        <v>0</v>
      </c>
      <c r="E29" s="226">
        <v>1.1278195488721802E-2</v>
      </c>
      <c r="F29" s="226">
        <v>7.4999999999999997E-3</v>
      </c>
      <c r="G29" s="224">
        <f t="shared" ref="G29:G33" si="1">F29*400</f>
        <v>3</v>
      </c>
    </row>
    <row r="30" spans="1:7" x14ac:dyDescent="0.35">
      <c r="A30" s="225" t="s">
        <v>291</v>
      </c>
      <c r="B30" s="226">
        <v>3.8759689922480624E-3</v>
      </c>
      <c r="C30" s="226">
        <v>1.4084507042253523E-2</v>
      </c>
      <c r="D30" s="226">
        <v>7.4626865671641781E-3</v>
      </c>
      <c r="E30" s="226">
        <v>7.5187969924812026E-3</v>
      </c>
      <c r="F30" s="226">
        <v>7.4999999999999997E-3</v>
      </c>
      <c r="G30" s="224">
        <f t="shared" si="1"/>
        <v>3</v>
      </c>
    </row>
    <row r="31" spans="1:7" x14ac:dyDescent="0.35">
      <c r="A31" s="225" t="s">
        <v>292</v>
      </c>
      <c r="B31" s="226">
        <v>0.13953488372093023</v>
      </c>
      <c r="C31" s="226">
        <v>3.5211267605633804E-2</v>
      </c>
      <c r="D31" s="226">
        <v>0.29104477611940299</v>
      </c>
      <c r="E31" s="226">
        <v>0</v>
      </c>
      <c r="F31" s="226">
        <v>0.10249999999999999</v>
      </c>
      <c r="G31" s="224">
        <v>39</v>
      </c>
    </row>
    <row r="32" spans="1:7" x14ac:dyDescent="0.35">
      <c r="A32" s="225" t="s">
        <v>293</v>
      </c>
      <c r="B32" s="226">
        <v>0.10077519379844961</v>
      </c>
      <c r="C32" s="226">
        <v>0.23943661971830985</v>
      </c>
      <c r="D32" s="226">
        <v>4.4776119402985072E-2</v>
      </c>
      <c r="E32" s="226">
        <v>0.2030075187969925</v>
      </c>
      <c r="F32" s="226">
        <v>0.15</v>
      </c>
      <c r="G32" s="224">
        <f t="shared" si="1"/>
        <v>60</v>
      </c>
    </row>
    <row r="33" spans="1:7" x14ac:dyDescent="0.35">
      <c r="A33" s="225" t="s">
        <v>294</v>
      </c>
      <c r="B33" s="226">
        <v>0.97286821705426352</v>
      </c>
      <c r="C33" s="226">
        <v>0.92253521126760563</v>
      </c>
      <c r="D33" s="226">
        <v>0.97761194029850751</v>
      </c>
      <c r="E33" s="226">
        <v>0.94360902255639101</v>
      </c>
      <c r="F33" s="226">
        <v>0.95499999999999996</v>
      </c>
      <c r="G33" s="224">
        <f t="shared" si="1"/>
        <v>382</v>
      </c>
    </row>
    <row r="34" spans="1:7" x14ac:dyDescent="0.35">
      <c r="A34" s="4" t="s">
        <v>6</v>
      </c>
      <c r="B34" s="227">
        <v>1.7441860465116279</v>
      </c>
      <c r="C34" s="227">
        <v>1.7957746478873242</v>
      </c>
      <c r="D34" s="227">
        <v>1.835820895522388</v>
      </c>
      <c r="E34" s="227">
        <v>1.7255639097744362</v>
      </c>
      <c r="F34" s="227">
        <v>1.7625</v>
      </c>
      <c r="G34" s="224">
        <v>400</v>
      </c>
    </row>
    <row r="41" spans="1:7" ht="17.5" x14ac:dyDescent="0.35">
      <c r="A41" s="230" t="s">
        <v>296</v>
      </c>
      <c r="B41" s="231"/>
      <c r="C41" s="231"/>
    </row>
    <row r="42" spans="1:7" ht="17.5" x14ac:dyDescent="0.35">
      <c r="A42" s="446" t="s">
        <v>131</v>
      </c>
      <c r="B42" s="446"/>
      <c r="C42" s="446"/>
      <c r="D42" s="89" t="s">
        <v>6</v>
      </c>
      <c r="E42" s="89"/>
    </row>
    <row r="43" spans="1:7" ht="36" x14ac:dyDescent="0.35">
      <c r="A43" s="446"/>
      <c r="B43" s="228" t="s">
        <v>303</v>
      </c>
      <c r="C43" s="228" t="s">
        <v>302</v>
      </c>
      <c r="D43" s="89" t="s">
        <v>37</v>
      </c>
      <c r="E43" s="89" t="s">
        <v>36</v>
      </c>
    </row>
    <row r="44" spans="1:7" ht="17.5" x14ac:dyDescent="0.35">
      <c r="A44" s="445" t="s">
        <v>108</v>
      </c>
      <c r="B44" s="445"/>
      <c r="C44" s="445"/>
      <c r="D44" s="89"/>
      <c r="E44" s="89"/>
    </row>
    <row r="45" spans="1:7" x14ac:dyDescent="0.35">
      <c r="A45" s="4" t="s">
        <v>103</v>
      </c>
      <c r="B45" s="87">
        <v>2.0512820512820509E-2</v>
      </c>
      <c r="C45" s="87">
        <v>2.4390243902439025E-2</v>
      </c>
      <c r="D45" s="87">
        <v>2.2499999999999999E-2</v>
      </c>
      <c r="E45" s="89">
        <f t="shared" ref="E45:E50" si="2">D45*400</f>
        <v>9</v>
      </c>
    </row>
    <row r="46" spans="1:7" x14ac:dyDescent="0.35">
      <c r="A46" s="4" t="s">
        <v>100</v>
      </c>
      <c r="B46" s="87">
        <v>0.42051282051282052</v>
      </c>
      <c r="C46" s="87">
        <v>0.35121951219512193</v>
      </c>
      <c r="D46" s="87">
        <v>0.38500000000000001</v>
      </c>
      <c r="E46" s="89">
        <f t="shared" si="2"/>
        <v>154</v>
      </c>
    </row>
    <row r="47" spans="1:7" x14ac:dyDescent="0.35">
      <c r="A47" s="4" t="s">
        <v>101</v>
      </c>
      <c r="B47" s="87">
        <v>0.13846153846153847</v>
      </c>
      <c r="C47" s="87">
        <v>7.8048780487804878E-2</v>
      </c>
      <c r="D47" s="87">
        <v>0.1075</v>
      </c>
      <c r="E47" s="89">
        <f t="shared" si="2"/>
        <v>43</v>
      </c>
    </row>
    <row r="48" spans="1:7" x14ac:dyDescent="0.35">
      <c r="A48" s="4" t="s">
        <v>102</v>
      </c>
      <c r="B48" s="87">
        <v>0.22564102564102564</v>
      </c>
      <c r="C48" s="87">
        <v>7.8048780487804878E-2</v>
      </c>
      <c r="D48" s="87">
        <v>0.15</v>
      </c>
      <c r="E48" s="89">
        <f t="shared" si="2"/>
        <v>60</v>
      </c>
    </row>
    <row r="49" spans="1:5" x14ac:dyDescent="0.35">
      <c r="A49" s="4" t="s">
        <v>14</v>
      </c>
      <c r="B49" s="87">
        <v>0.1948717948717949</v>
      </c>
      <c r="C49" s="87">
        <v>0.46829268292682935</v>
      </c>
      <c r="D49" s="87">
        <v>0.33500000000000002</v>
      </c>
      <c r="E49" s="89">
        <f t="shared" si="2"/>
        <v>134</v>
      </c>
    </row>
    <row r="50" spans="1:5" x14ac:dyDescent="0.35">
      <c r="A50" s="4" t="s">
        <v>6</v>
      </c>
      <c r="B50" s="87">
        <v>1</v>
      </c>
      <c r="C50" s="87">
        <v>1</v>
      </c>
      <c r="D50" s="87">
        <v>1</v>
      </c>
      <c r="E50" s="89">
        <f t="shared" si="2"/>
        <v>400</v>
      </c>
    </row>
    <row r="51" spans="1:5" ht="17.5" x14ac:dyDescent="0.35">
      <c r="A51" s="447" t="s">
        <v>297</v>
      </c>
      <c r="B51" s="447"/>
      <c r="C51" s="447"/>
    </row>
    <row r="52" spans="1:5" x14ac:dyDescent="0.35">
      <c r="A52" s="4" t="s">
        <v>109</v>
      </c>
      <c r="B52" s="87">
        <v>0.64615384615384608</v>
      </c>
      <c r="C52" s="87">
        <v>0.48780487804878048</v>
      </c>
      <c r="D52" s="87">
        <v>0.56499999999999995</v>
      </c>
      <c r="E52" s="89">
        <f t="shared" ref="E52:E57" si="3">D52*400</f>
        <v>225.99999999999997</v>
      </c>
    </row>
    <row r="53" spans="1:5" x14ac:dyDescent="0.35">
      <c r="A53" s="4" t="s">
        <v>110</v>
      </c>
      <c r="B53" s="87">
        <v>0.15897435897435896</v>
      </c>
      <c r="C53" s="87">
        <v>0.2</v>
      </c>
      <c r="D53" s="87">
        <v>0.18</v>
      </c>
      <c r="E53" s="89">
        <f t="shared" si="3"/>
        <v>72</v>
      </c>
    </row>
    <row r="54" spans="1:5" x14ac:dyDescent="0.35">
      <c r="A54" s="4" t="s">
        <v>111</v>
      </c>
      <c r="B54" s="87">
        <v>2.564102564102564E-2</v>
      </c>
      <c r="C54" s="87">
        <v>4.8780487804878049E-3</v>
      </c>
      <c r="D54" s="87">
        <v>1.4999999999999999E-2</v>
      </c>
      <c r="E54" s="89">
        <f t="shared" si="3"/>
        <v>6</v>
      </c>
    </row>
    <row r="55" spans="1:5" x14ac:dyDescent="0.35">
      <c r="A55" s="4" t="s">
        <v>298</v>
      </c>
      <c r="B55" s="87">
        <v>0.10256410256410256</v>
      </c>
      <c r="C55" s="87">
        <v>6.8292682926829273E-2</v>
      </c>
      <c r="D55" s="87">
        <v>8.5000000000000006E-2</v>
      </c>
      <c r="E55" s="89">
        <f t="shared" si="3"/>
        <v>34</v>
      </c>
    </row>
    <row r="56" spans="1:5" x14ac:dyDescent="0.35">
      <c r="A56" s="4" t="s">
        <v>112</v>
      </c>
      <c r="B56" s="87">
        <v>0.6974358974358974</v>
      </c>
      <c r="C56" s="87">
        <v>0.72682926829268302</v>
      </c>
      <c r="D56" s="87">
        <v>0.71250000000000002</v>
      </c>
      <c r="E56" s="89">
        <f t="shared" si="3"/>
        <v>285</v>
      </c>
    </row>
    <row r="57" spans="1:5" x14ac:dyDescent="0.35">
      <c r="A57" s="4" t="s">
        <v>304</v>
      </c>
      <c r="B57" s="87">
        <v>7.6923076923076927E-2</v>
      </c>
      <c r="C57" s="87">
        <v>0.11219512195121953</v>
      </c>
      <c r="D57" s="87">
        <v>9.5000000000000001E-2</v>
      </c>
      <c r="E57" s="89">
        <f t="shared" si="3"/>
        <v>38</v>
      </c>
    </row>
    <row r="58" spans="1:5" x14ac:dyDescent="0.35">
      <c r="A58" s="4" t="s">
        <v>6</v>
      </c>
      <c r="B58" s="87">
        <v>1.7076923076923078</v>
      </c>
      <c r="C58" s="87">
        <v>1.6</v>
      </c>
      <c r="D58" s="87">
        <v>1.6525000000000001</v>
      </c>
      <c r="E58" s="89">
        <v>400</v>
      </c>
    </row>
    <row r="59" spans="1:5" ht="17.5" x14ac:dyDescent="0.35">
      <c r="A59" s="448" t="s">
        <v>124</v>
      </c>
      <c r="B59" s="448"/>
      <c r="C59" s="448"/>
    </row>
    <row r="60" spans="1:5" x14ac:dyDescent="0.35">
      <c r="A60" s="4" t="s">
        <v>125</v>
      </c>
      <c r="B60" s="87">
        <v>0.78461538461538471</v>
      </c>
      <c r="C60" s="87">
        <v>0.53170731707317076</v>
      </c>
      <c r="D60" s="87">
        <v>0.65500000000000003</v>
      </c>
      <c r="E60" s="89">
        <f t="shared" ref="E60:E61" si="4">D60*400</f>
        <v>262</v>
      </c>
    </row>
    <row r="61" spans="1:5" x14ac:dyDescent="0.35">
      <c r="A61" s="4" t="s">
        <v>126</v>
      </c>
      <c r="B61" s="87">
        <v>0.2153846153846154</v>
      </c>
      <c r="C61" s="87">
        <v>0.46829268292682935</v>
      </c>
      <c r="D61" s="87">
        <v>0.34499999999999997</v>
      </c>
      <c r="E61" s="89">
        <f t="shared" si="4"/>
        <v>138</v>
      </c>
    </row>
    <row r="62" spans="1:5" ht="17.5" x14ac:dyDescent="0.35">
      <c r="A62" s="445" t="s">
        <v>299</v>
      </c>
      <c r="B62" s="445"/>
      <c r="C62" s="445"/>
    </row>
    <row r="63" spans="1:5" ht="15.5" x14ac:dyDescent="0.35">
      <c r="A63" s="229" t="s">
        <v>134</v>
      </c>
      <c r="B63" s="87">
        <v>0.18974358974358974</v>
      </c>
      <c r="C63" s="87">
        <v>0.13170731707317074</v>
      </c>
      <c r="D63" s="87">
        <v>0.16</v>
      </c>
      <c r="E63" s="89">
        <f t="shared" ref="E63:E71" si="5">D63*400</f>
        <v>64</v>
      </c>
    </row>
    <row r="64" spans="1:5" ht="31" x14ac:dyDescent="0.35">
      <c r="A64" s="229" t="s">
        <v>135</v>
      </c>
      <c r="B64" s="87">
        <v>0.9128205128205128</v>
      </c>
      <c r="C64" s="87">
        <v>0.96585365853658534</v>
      </c>
      <c r="D64" s="87">
        <v>0.94</v>
      </c>
      <c r="E64" s="89">
        <f t="shared" si="5"/>
        <v>376</v>
      </c>
    </row>
    <row r="65" spans="1:7" ht="31" x14ac:dyDescent="0.35">
      <c r="A65" s="229" t="s">
        <v>136</v>
      </c>
      <c r="B65" s="87">
        <v>0.93333333333333324</v>
      </c>
      <c r="C65" s="87">
        <v>0.94146341463414629</v>
      </c>
      <c r="D65" s="87">
        <v>0.9375</v>
      </c>
      <c r="E65" s="89">
        <f t="shared" si="5"/>
        <v>375</v>
      </c>
    </row>
    <row r="66" spans="1:7" ht="17.5" x14ac:dyDescent="0.35">
      <c r="A66" s="445" t="s">
        <v>143</v>
      </c>
      <c r="B66" s="445"/>
      <c r="C66" s="445"/>
    </row>
    <row r="67" spans="1:7" ht="31" x14ac:dyDescent="0.35">
      <c r="A67" s="229" t="s">
        <v>145</v>
      </c>
      <c r="B67" s="234">
        <v>0.16923076923076924</v>
      </c>
      <c r="C67" s="235">
        <v>0.22926829268292687</v>
      </c>
      <c r="D67" s="236">
        <v>0.2</v>
      </c>
      <c r="E67" s="89">
        <f t="shared" si="5"/>
        <v>80</v>
      </c>
    </row>
    <row r="68" spans="1:7" ht="15.5" x14ac:dyDescent="0.35">
      <c r="A68" s="229" t="s">
        <v>300</v>
      </c>
      <c r="B68" s="87">
        <v>0.48205128205128206</v>
      </c>
      <c r="C68" s="87">
        <v>0.54634146341463419</v>
      </c>
      <c r="D68" s="87">
        <v>0.51500000000000001</v>
      </c>
      <c r="E68" s="89">
        <f t="shared" si="5"/>
        <v>206</v>
      </c>
    </row>
    <row r="69" spans="1:7" ht="15.5" x14ac:dyDescent="0.35">
      <c r="A69" s="229" t="s">
        <v>147</v>
      </c>
      <c r="B69" s="87">
        <v>0.13846153846153847</v>
      </c>
      <c r="C69" s="87">
        <v>0.3073170731707317</v>
      </c>
      <c r="D69" s="87">
        <v>0.22500000000000001</v>
      </c>
      <c r="E69" s="89">
        <f t="shared" si="5"/>
        <v>90</v>
      </c>
    </row>
    <row r="70" spans="1:7" ht="15.5" x14ac:dyDescent="0.35">
      <c r="A70" s="229" t="s">
        <v>301</v>
      </c>
      <c r="B70" s="87">
        <v>0.34358974358974359</v>
      </c>
      <c r="C70" s="87">
        <v>0.45853658536585373</v>
      </c>
      <c r="D70" s="87">
        <v>0.40250000000000002</v>
      </c>
      <c r="E70" s="89">
        <f t="shared" si="5"/>
        <v>161</v>
      </c>
    </row>
    <row r="71" spans="1:7" ht="31" x14ac:dyDescent="0.35">
      <c r="A71" s="229" t="s">
        <v>148</v>
      </c>
      <c r="B71" s="87">
        <v>0.14871794871794872</v>
      </c>
      <c r="C71" s="87">
        <v>0.14634146341463414</v>
      </c>
      <c r="D71" s="87">
        <v>0.14749999999999999</v>
      </c>
      <c r="E71" s="89">
        <f t="shared" si="5"/>
        <v>59</v>
      </c>
    </row>
    <row r="77" spans="1:7" ht="16.25" customHeight="1" x14ac:dyDescent="0.35">
      <c r="A77" s="449" t="s">
        <v>305</v>
      </c>
      <c r="B77" s="414" t="s">
        <v>132</v>
      </c>
      <c r="C77" s="415"/>
      <c r="D77" s="415"/>
      <c r="E77" s="415"/>
      <c r="F77" s="415"/>
      <c r="G77" s="432"/>
    </row>
    <row r="78" spans="1:7" ht="31.25" customHeight="1" x14ac:dyDescent="0.35">
      <c r="A78" s="449"/>
      <c r="B78" s="219" t="s">
        <v>95</v>
      </c>
      <c r="C78" s="220"/>
      <c r="D78" s="136" t="s">
        <v>14</v>
      </c>
      <c r="E78" s="221"/>
      <c r="F78" s="401" t="s">
        <v>218</v>
      </c>
      <c r="G78" s="402"/>
    </row>
    <row r="79" spans="1:7" ht="45" x14ac:dyDescent="0.35">
      <c r="A79" s="450"/>
      <c r="B79" s="134" t="s">
        <v>104</v>
      </c>
      <c r="C79" s="134" t="s">
        <v>105</v>
      </c>
      <c r="D79" s="138" t="s">
        <v>117</v>
      </c>
      <c r="E79" s="136" t="s">
        <v>118</v>
      </c>
      <c r="F79" s="135" t="s">
        <v>37</v>
      </c>
      <c r="G79" s="89" t="s">
        <v>36</v>
      </c>
    </row>
    <row r="80" spans="1:7" x14ac:dyDescent="0.35">
      <c r="A80" s="232" t="s">
        <v>51</v>
      </c>
      <c r="B80" s="233">
        <v>0.76356589147286824</v>
      </c>
      <c r="C80" s="233">
        <v>0.65492957746478875</v>
      </c>
      <c r="D80" s="233">
        <v>0.64925373134328357</v>
      </c>
      <c r="E80" s="233">
        <v>0.76315789473684215</v>
      </c>
      <c r="F80" s="233">
        <v>0.72499999999999998</v>
      </c>
      <c r="G80" s="1">
        <f>F80*400</f>
        <v>290</v>
      </c>
    </row>
    <row r="81" spans="1:7" x14ac:dyDescent="0.35">
      <c r="A81" s="232" t="s">
        <v>137</v>
      </c>
      <c r="B81" s="233">
        <v>0.23643410852713179</v>
      </c>
      <c r="C81" s="233">
        <v>0.34507042253521125</v>
      </c>
      <c r="D81" s="233">
        <v>0.35074626865671649</v>
      </c>
      <c r="E81" s="233">
        <v>0.23684210526315788</v>
      </c>
      <c r="F81" s="233">
        <v>0.27500000000000002</v>
      </c>
      <c r="G81" s="1">
        <f>F81*400</f>
        <v>110.00000000000001</v>
      </c>
    </row>
    <row r="82" spans="1:7" x14ac:dyDescent="0.35">
      <c r="A82" s="232" t="s">
        <v>6</v>
      </c>
      <c r="B82" s="233">
        <v>1</v>
      </c>
      <c r="C82" s="233">
        <v>1</v>
      </c>
      <c r="D82" s="233">
        <v>1</v>
      </c>
      <c r="E82" s="233">
        <v>1</v>
      </c>
      <c r="F82" s="233">
        <v>1</v>
      </c>
      <c r="G82" s="1">
        <f>F82*400</f>
        <v>400</v>
      </c>
    </row>
    <row r="85" spans="1:7" ht="15.5" x14ac:dyDescent="0.35">
      <c r="A85" s="443" t="s">
        <v>306</v>
      </c>
      <c r="B85" s="414" t="s">
        <v>132</v>
      </c>
      <c r="C85" s="415"/>
      <c r="D85" s="415"/>
      <c r="E85" s="415"/>
      <c r="F85" s="415"/>
      <c r="G85" s="432"/>
    </row>
    <row r="86" spans="1:7" ht="15.5" x14ac:dyDescent="0.35">
      <c r="A86" s="443"/>
      <c r="B86" s="219" t="s">
        <v>95</v>
      </c>
      <c r="C86" s="220"/>
      <c r="D86" s="136" t="s">
        <v>14</v>
      </c>
      <c r="E86" s="221"/>
      <c r="F86" s="401" t="s">
        <v>218</v>
      </c>
      <c r="G86" s="402"/>
    </row>
    <row r="87" spans="1:7" ht="45" x14ac:dyDescent="0.35">
      <c r="A87" s="443"/>
      <c r="B87" s="134" t="s">
        <v>104</v>
      </c>
      <c r="C87" s="134" t="s">
        <v>105</v>
      </c>
      <c r="D87" s="138" t="s">
        <v>117</v>
      </c>
      <c r="E87" s="136" t="s">
        <v>118</v>
      </c>
      <c r="F87" s="135" t="s">
        <v>37</v>
      </c>
      <c r="G87" s="89" t="s">
        <v>36</v>
      </c>
    </row>
    <row r="88" spans="1:7" x14ac:dyDescent="0.35">
      <c r="A88" s="232" t="s">
        <v>51</v>
      </c>
      <c r="B88" s="233">
        <v>0.44961240310077522</v>
      </c>
      <c r="C88" s="233">
        <v>0.38732394366197181</v>
      </c>
      <c r="D88" s="233">
        <v>0.35074626865671649</v>
      </c>
      <c r="E88" s="233">
        <v>0.46616541353383456</v>
      </c>
      <c r="F88" s="233">
        <v>0.42749999999999999</v>
      </c>
      <c r="G88" s="1">
        <f>F88*400</f>
        <v>171</v>
      </c>
    </row>
    <row r="89" spans="1:7" x14ac:dyDescent="0.35">
      <c r="A89" s="232" t="s">
        <v>137</v>
      </c>
      <c r="B89" s="233">
        <v>0.4689922480620155</v>
      </c>
      <c r="C89" s="233">
        <v>0.55633802816901412</v>
      </c>
      <c r="D89" s="233">
        <v>0.52238805970149249</v>
      </c>
      <c r="E89" s="233">
        <v>0.48872180451127817</v>
      </c>
      <c r="F89" s="233">
        <v>0.5</v>
      </c>
      <c r="G89" s="1">
        <f>F89*400</f>
        <v>200</v>
      </c>
    </row>
    <row r="90" spans="1:7" x14ac:dyDescent="0.35">
      <c r="A90" s="232" t="s">
        <v>307</v>
      </c>
      <c r="B90" s="233">
        <v>8.1395348837209308E-2</v>
      </c>
      <c r="C90" s="233">
        <v>5.6338028169014093E-2</v>
      </c>
      <c r="D90" s="233">
        <v>0.12686567164179105</v>
      </c>
      <c r="E90" s="233">
        <v>4.5112781954887209E-2</v>
      </c>
      <c r="F90" s="233">
        <v>7.2499999999999995E-2</v>
      </c>
      <c r="G90" s="1">
        <f>F90*400</f>
        <v>28.999999999999996</v>
      </c>
    </row>
    <row r="91" spans="1:7" x14ac:dyDescent="0.35">
      <c r="A91" s="232" t="s">
        <v>6</v>
      </c>
      <c r="B91" s="233">
        <v>1</v>
      </c>
      <c r="C91" s="233">
        <v>1</v>
      </c>
      <c r="D91" s="233">
        <v>1</v>
      </c>
      <c r="E91" s="233">
        <v>1</v>
      </c>
      <c r="F91" s="233">
        <v>1</v>
      </c>
      <c r="G91" s="1">
        <f>F91*400</f>
        <v>400</v>
      </c>
    </row>
  </sheetData>
  <mergeCells count="23">
    <mergeCell ref="F86:G86"/>
    <mergeCell ref="A85:A87"/>
    <mergeCell ref="A77:A79"/>
    <mergeCell ref="F78:G78"/>
    <mergeCell ref="B77:G77"/>
    <mergeCell ref="B85:G85"/>
    <mergeCell ref="A66:C66"/>
    <mergeCell ref="A42:A43"/>
    <mergeCell ref="B42:C42"/>
    <mergeCell ref="A44:C44"/>
    <mergeCell ref="A51:C51"/>
    <mergeCell ref="A59:C59"/>
    <mergeCell ref="A62:C62"/>
    <mergeCell ref="A12:A14"/>
    <mergeCell ref="B12:E12"/>
    <mergeCell ref="F12:G13"/>
    <mergeCell ref="B13:C13"/>
    <mergeCell ref="D13:E13"/>
    <mergeCell ref="B25:E25"/>
    <mergeCell ref="F25:G26"/>
    <mergeCell ref="B26:C26"/>
    <mergeCell ref="D26:E26"/>
    <mergeCell ref="A25:A2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C6201B-00F3-4FF9-8FD6-D15C66F99117}">
  <dimension ref="A3:B31"/>
  <sheetViews>
    <sheetView topLeftCell="A31" workbookViewId="0">
      <selection activeCell="D12" sqref="D12"/>
    </sheetView>
  </sheetViews>
  <sheetFormatPr defaultRowHeight="14.5" x14ac:dyDescent="0.35"/>
  <cols>
    <col min="1" max="1" width="53.08984375" customWidth="1"/>
    <col min="2" max="2" width="29.81640625" customWidth="1"/>
  </cols>
  <sheetData>
    <row r="3" spans="1:2" x14ac:dyDescent="0.35">
      <c r="A3" s="237" t="s">
        <v>308</v>
      </c>
    </row>
    <row r="4" spans="1:2" x14ac:dyDescent="0.35">
      <c r="A4" s="237" t="s">
        <v>309</v>
      </c>
    </row>
    <row r="5" spans="1:2" ht="15" thickBot="1" x14ac:dyDescent="0.4"/>
    <row r="6" spans="1:2" ht="28" x14ac:dyDescent="0.35">
      <c r="A6" s="451" t="s">
        <v>310</v>
      </c>
      <c r="B6" s="109" t="s">
        <v>311</v>
      </c>
    </row>
    <row r="7" spans="1:2" ht="15" thickBot="1" x14ac:dyDescent="0.4">
      <c r="A7" s="452"/>
      <c r="B7" s="238"/>
    </row>
    <row r="8" spans="1:2" ht="15" thickBot="1" x14ac:dyDescent="0.4">
      <c r="A8" s="239" t="s">
        <v>312</v>
      </c>
      <c r="B8" s="240" t="s">
        <v>313</v>
      </c>
    </row>
    <row r="9" spans="1:2" ht="15" thickBot="1" x14ac:dyDescent="0.4">
      <c r="A9" s="239" t="s">
        <v>314</v>
      </c>
      <c r="B9" s="240" t="s">
        <v>313</v>
      </c>
    </row>
    <row r="10" spans="1:2" ht="15" thickBot="1" x14ac:dyDescent="0.4">
      <c r="A10" s="239" t="s">
        <v>315</v>
      </c>
      <c r="B10" s="241" t="s">
        <v>326</v>
      </c>
    </row>
    <row r="11" spans="1:2" ht="15" thickBot="1" x14ac:dyDescent="0.4">
      <c r="A11" s="239" t="s">
        <v>316</v>
      </c>
      <c r="B11" s="240">
        <v>47.3</v>
      </c>
    </row>
    <row r="12" spans="1:2" ht="15" thickBot="1" x14ac:dyDescent="0.4">
      <c r="A12" s="239" t="s">
        <v>317</v>
      </c>
      <c r="B12" s="242">
        <v>0.3</v>
      </c>
    </row>
    <row r="13" spans="1:2" ht="15" thickBot="1" x14ac:dyDescent="0.4">
      <c r="A13" s="239" t="s">
        <v>318</v>
      </c>
      <c r="B13" s="242">
        <v>9.5000000000000001E-2</v>
      </c>
    </row>
    <row r="14" spans="1:2" ht="15" thickBot="1" x14ac:dyDescent="0.4">
      <c r="A14" s="239" t="s">
        <v>332</v>
      </c>
      <c r="B14" s="242">
        <v>0.16</v>
      </c>
    </row>
    <row r="15" spans="1:2" ht="15" thickBot="1" x14ac:dyDescent="0.4">
      <c r="A15" s="239" t="s">
        <v>333</v>
      </c>
      <c r="B15" s="241">
        <v>0</v>
      </c>
    </row>
    <row r="16" spans="1:2" ht="15" thickBot="1" x14ac:dyDescent="0.4">
      <c r="A16" s="239" t="s">
        <v>319</v>
      </c>
      <c r="B16" s="241">
        <v>0.2525</v>
      </c>
    </row>
    <row r="17" spans="1:2" ht="15" thickBot="1" x14ac:dyDescent="0.4">
      <c r="A17" s="243" t="s">
        <v>320</v>
      </c>
      <c r="B17" s="244">
        <v>0.2</v>
      </c>
    </row>
    <row r="18" spans="1:2" ht="15" thickBot="1" x14ac:dyDescent="0.4">
      <c r="A18" s="239" t="s">
        <v>321</v>
      </c>
      <c r="B18" s="241">
        <v>0.51500000000000001</v>
      </c>
    </row>
    <row r="19" spans="1:2" ht="15" thickBot="1" x14ac:dyDescent="0.4">
      <c r="A19" s="239" t="s">
        <v>322</v>
      </c>
      <c r="B19" s="241">
        <v>0.22500000000000001</v>
      </c>
    </row>
    <row r="20" spans="1:2" ht="15" thickBot="1" x14ac:dyDescent="0.4">
      <c r="A20" s="239" t="s">
        <v>323</v>
      </c>
      <c r="B20" s="245">
        <v>0.14799999999999999</v>
      </c>
    </row>
    <row r="21" spans="1:2" ht="15" thickBot="1" x14ac:dyDescent="0.4">
      <c r="A21" s="239" t="s">
        <v>324</v>
      </c>
      <c r="B21" s="242">
        <v>1</v>
      </c>
    </row>
    <row r="22" spans="1:2" ht="15" thickBot="1" x14ac:dyDescent="0.4">
      <c r="A22" s="239" t="s">
        <v>325</v>
      </c>
      <c r="B22" s="241" t="s">
        <v>326</v>
      </c>
    </row>
    <row r="23" spans="1:2" ht="15" thickBot="1" x14ac:dyDescent="0.4">
      <c r="A23" s="239" t="s">
        <v>327</v>
      </c>
      <c r="B23" s="241">
        <v>0.94</v>
      </c>
    </row>
    <row r="24" spans="1:2" ht="15" thickBot="1" x14ac:dyDescent="0.4">
      <c r="A24" s="239" t="s">
        <v>328</v>
      </c>
      <c r="B24" s="240" t="s">
        <v>326</v>
      </c>
    </row>
    <row r="25" spans="1:2" ht="15" thickBot="1" x14ac:dyDescent="0.4">
      <c r="A25" s="239" t="s">
        <v>329</v>
      </c>
      <c r="B25" s="240" t="s">
        <v>326</v>
      </c>
    </row>
    <row r="26" spans="1:2" ht="28.5" thickBot="1" x14ac:dyDescent="0.4">
      <c r="A26" s="246" t="s">
        <v>330</v>
      </c>
      <c r="B26" s="241">
        <v>0.28799999999999998</v>
      </c>
    </row>
    <row r="27" spans="1:2" ht="15" thickBot="1" x14ac:dyDescent="0.4">
      <c r="A27" s="239" t="s">
        <v>331</v>
      </c>
      <c r="B27" s="241">
        <v>0.64500000000000002</v>
      </c>
    </row>
    <row r="28" spans="1:2" ht="15" thickBot="1" x14ac:dyDescent="0.4">
      <c r="A28" s="239" t="s">
        <v>158</v>
      </c>
      <c r="B28" s="241">
        <v>0.35499999999999998</v>
      </c>
    </row>
    <row r="29" spans="1:2" ht="15" thickBot="1" x14ac:dyDescent="0.4">
      <c r="A29" s="239" t="s">
        <v>159</v>
      </c>
      <c r="B29" s="241">
        <v>0.33500000000000002</v>
      </c>
    </row>
    <row r="30" spans="1:2" ht="15" thickBot="1" x14ac:dyDescent="0.4">
      <c r="A30" s="239" t="s">
        <v>11</v>
      </c>
      <c r="B30" s="241">
        <v>0.51200000000000001</v>
      </c>
    </row>
    <row r="31" spans="1:2" ht="15" thickBot="1" x14ac:dyDescent="0.4">
      <c r="A31" s="239" t="s">
        <v>160</v>
      </c>
      <c r="B31" s="241">
        <v>0.48799999999999999</v>
      </c>
    </row>
  </sheetData>
  <mergeCells count="1">
    <mergeCell ref="A6:A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41DC71-5722-4EFE-9453-6E99BA00CACA}">
  <dimension ref="A4:G68"/>
  <sheetViews>
    <sheetView workbookViewId="0">
      <selection activeCell="N15" sqref="N15"/>
    </sheetView>
  </sheetViews>
  <sheetFormatPr defaultRowHeight="14.5" x14ac:dyDescent="0.35"/>
  <cols>
    <col min="1" max="1" width="19.81640625" customWidth="1"/>
    <col min="2" max="2" width="12.36328125" customWidth="1"/>
    <col min="3" max="3" width="11.54296875" customWidth="1"/>
    <col min="4" max="4" width="15.36328125" customWidth="1"/>
    <col min="5" max="5" width="17.36328125" customWidth="1"/>
    <col min="6" max="6" width="12.1796875" customWidth="1"/>
    <col min="7" max="7" width="11.54296875" customWidth="1"/>
  </cols>
  <sheetData>
    <row r="4" spans="1:7" x14ac:dyDescent="0.35">
      <c r="A4" s="89"/>
      <c r="B4" s="453" t="s">
        <v>387</v>
      </c>
      <c r="C4" s="454"/>
      <c r="D4" s="455" t="s">
        <v>388</v>
      </c>
      <c r="E4" s="456"/>
      <c r="F4" s="457" t="s">
        <v>24</v>
      </c>
      <c r="G4" s="458"/>
    </row>
    <row r="5" spans="1:7" x14ac:dyDescent="0.35">
      <c r="A5" s="264"/>
      <c r="B5" s="269" t="s">
        <v>7</v>
      </c>
      <c r="C5" s="269" t="s">
        <v>34</v>
      </c>
      <c r="D5" s="265" t="s">
        <v>7</v>
      </c>
      <c r="E5" s="265" t="s">
        <v>34</v>
      </c>
      <c r="F5" s="275" t="s">
        <v>7</v>
      </c>
      <c r="G5" s="275" t="s">
        <v>34</v>
      </c>
    </row>
    <row r="6" spans="1:7" x14ac:dyDescent="0.35">
      <c r="A6" s="4" t="s">
        <v>2</v>
      </c>
      <c r="B6" s="270">
        <v>38</v>
      </c>
      <c r="C6" s="271">
        <v>0.47499999999999998</v>
      </c>
      <c r="D6" s="91">
        <v>61</v>
      </c>
      <c r="E6" s="92">
        <v>0.76249999999999996</v>
      </c>
      <c r="F6" s="94">
        <v>43</v>
      </c>
      <c r="G6" s="95">
        <v>0.53749999999999998</v>
      </c>
    </row>
    <row r="7" spans="1:7" x14ac:dyDescent="0.35">
      <c r="A7" s="4" t="s">
        <v>3</v>
      </c>
      <c r="B7" s="270">
        <v>40</v>
      </c>
      <c r="C7" s="271">
        <v>0.5</v>
      </c>
      <c r="D7" s="91">
        <v>19</v>
      </c>
      <c r="E7" s="92">
        <v>0.23749999999999999</v>
      </c>
      <c r="F7" s="94">
        <v>36</v>
      </c>
      <c r="G7" s="95">
        <v>0.45</v>
      </c>
    </row>
    <row r="8" spans="1:7" x14ac:dyDescent="0.35">
      <c r="A8" s="4" t="s">
        <v>4</v>
      </c>
      <c r="B8" s="270">
        <v>2</v>
      </c>
      <c r="C8" s="271">
        <v>2.5000000000000001E-2</v>
      </c>
      <c r="D8" s="90">
        <v>0</v>
      </c>
      <c r="E8" s="274">
        <v>0</v>
      </c>
      <c r="F8" s="94">
        <v>1</v>
      </c>
      <c r="G8" s="95">
        <v>1.2500000000000001E-2</v>
      </c>
    </row>
    <row r="9" spans="1:7" x14ac:dyDescent="0.35">
      <c r="A9" s="266" t="s">
        <v>5</v>
      </c>
      <c r="B9" s="272">
        <v>0</v>
      </c>
      <c r="C9" s="273">
        <v>0</v>
      </c>
      <c r="D9" s="267">
        <v>0</v>
      </c>
      <c r="E9" s="268">
        <v>0</v>
      </c>
      <c r="F9" s="276">
        <v>0</v>
      </c>
      <c r="G9" s="277">
        <v>0</v>
      </c>
    </row>
    <row r="10" spans="1:7" x14ac:dyDescent="0.35">
      <c r="A10" s="4" t="s">
        <v>6</v>
      </c>
      <c r="B10" s="270">
        <v>80</v>
      </c>
      <c r="C10" s="271">
        <v>1</v>
      </c>
      <c r="D10" s="91">
        <v>80</v>
      </c>
      <c r="E10" s="92">
        <v>1</v>
      </c>
      <c r="F10" s="94">
        <v>80</v>
      </c>
      <c r="G10" s="95">
        <v>1</v>
      </c>
    </row>
    <row r="14" spans="1:7" x14ac:dyDescent="0.35">
      <c r="A14" s="460" t="s">
        <v>389</v>
      </c>
      <c r="B14" s="459" t="s">
        <v>399</v>
      </c>
      <c r="C14" s="459"/>
      <c r="D14" s="459"/>
      <c r="E14" s="459"/>
      <c r="F14" s="459"/>
      <c r="G14" s="459"/>
    </row>
    <row r="15" spans="1:7" ht="25.75" customHeight="1" x14ac:dyDescent="0.35">
      <c r="A15" s="461"/>
      <c r="B15" s="278" t="s">
        <v>394</v>
      </c>
      <c r="C15" s="278" t="s">
        <v>395</v>
      </c>
      <c r="D15" s="278" t="s">
        <v>396</v>
      </c>
      <c r="E15" s="278" t="s">
        <v>397</v>
      </c>
      <c r="F15" s="278" t="s">
        <v>398</v>
      </c>
      <c r="G15" s="278" t="s">
        <v>36</v>
      </c>
    </row>
    <row r="16" spans="1:7" x14ac:dyDescent="0.35">
      <c r="A16" s="8" t="s">
        <v>390</v>
      </c>
      <c r="B16" s="180">
        <v>0.44186046511627908</v>
      </c>
      <c r="C16" s="180">
        <v>2.7777777777777776E-2</v>
      </c>
      <c r="D16" s="180">
        <v>0</v>
      </c>
      <c r="E16" s="180">
        <v>0</v>
      </c>
      <c r="F16" s="180">
        <v>0.25</v>
      </c>
      <c r="G16" s="209">
        <f>F16*80</f>
        <v>20</v>
      </c>
    </row>
    <row r="17" spans="1:7" x14ac:dyDescent="0.35">
      <c r="A17" s="8" t="s">
        <v>391</v>
      </c>
      <c r="B17" s="180">
        <v>0.27906976744186046</v>
      </c>
      <c r="C17" s="180">
        <v>0.22222222222222221</v>
      </c>
      <c r="D17" s="180">
        <v>0</v>
      </c>
      <c r="E17" s="180">
        <v>0</v>
      </c>
      <c r="F17" s="180">
        <v>0.25</v>
      </c>
      <c r="G17" s="209">
        <f>F17*80</f>
        <v>20</v>
      </c>
    </row>
    <row r="18" spans="1:7" x14ac:dyDescent="0.35">
      <c r="A18" s="8" t="s">
        <v>392</v>
      </c>
      <c r="B18" s="180">
        <v>0.16279069767441862</v>
      </c>
      <c r="C18" s="180">
        <v>0.36111111111111105</v>
      </c>
      <c r="D18" s="180">
        <v>0</v>
      </c>
      <c r="E18" s="180">
        <v>0</v>
      </c>
      <c r="F18" s="180">
        <v>0.25</v>
      </c>
      <c r="G18" s="209">
        <f>F18*80</f>
        <v>20</v>
      </c>
    </row>
    <row r="19" spans="1:7" x14ac:dyDescent="0.35">
      <c r="A19" s="8" t="s">
        <v>393</v>
      </c>
      <c r="B19" s="180">
        <v>0.11627906976744186</v>
      </c>
      <c r="C19" s="180">
        <v>0.38888888888888895</v>
      </c>
      <c r="D19" s="180">
        <v>1</v>
      </c>
      <c r="E19" s="180">
        <v>0</v>
      </c>
      <c r="F19" s="180">
        <v>0.25</v>
      </c>
      <c r="G19" s="209">
        <f>F19*80</f>
        <v>20</v>
      </c>
    </row>
    <row r="20" spans="1:7" x14ac:dyDescent="0.35">
      <c r="A20" s="8" t="s">
        <v>6</v>
      </c>
      <c r="B20" s="180">
        <v>1</v>
      </c>
      <c r="C20" s="180">
        <v>1</v>
      </c>
      <c r="D20" s="180">
        <v>1</v>
      </c>
      <c r="E20" s="180">
        <v>0</v>
      </c>
      <c r="F20" s="180">
        <v>1</v>
      </c>
      <c r="G20" s="209">
        <f>F20*80</f>
        <v>80</v>
      </c>
    </row>
    <row r="22" spans="1:7" x14ac:dyDescent="0.35">
      <c r="A22" s="460" t="s">
        <v>401</v>
      </c>
      <c r="B22" s="459" t="s">
        <v>399</v>
      </c>
      <c r="C22" s="459"/>
      <c r="D22" s="459"/>
      <c r="E22" s="459"/>
      <c r="F22" s="459"/>
    </row>
    <row r="23" spans="1:7" ht="26.5" x14ac:dyDescent="0.35">
      <c r="A23" s="461"/>
      <c r="B23" s="278" t="s">
        <v>2</v>
      </c>
      <c r="C23" s="278" t="s">
        <v>3</v>
      </c>
      <c r="D23" s="278" t="s">
        <v>4</v>
      </c>
      <c r="E23" s="278" t="s">
        <v>5</v>
      </c>
      <c r="F23" s="278" t="s">
        <v>6</v>
      </c>
    </row>
    <row r="24" spans="1:7" x14ac:dyDescent="0.35">
      <c r="A24" s="159"/>
      <c r="B24" s="159" t="s">
        <v>400</v>
      </c>
      <c r="C24" s="159" t="s">
        <v>400</v>
      </c>
      <c r="D24" s="159" t="s">
        <v>400</v>
      </c>
      <c r="E24" s="159" t="s">
        <v>400</v>
      </c>
      <c r="F24" s="159" t="s">
        <v>400</v>
      </c>
    </row>
    <row r="25" spans="1:7" x14ac:dyDescent="0.35">
      <c r="A25" s="8" t="s">
        <v>390</v>
      </c>
      <c r="B25" s="180">
        <v>0.95</v>
      </c>
      <c r="C25" s="180">
        <v>0.05</v>
      </c>
      <c r="D25" s="180">
        <v>0</v>
      </c>
      <c r="E25" s="180">
        <v>0</v>
      </c>
      <c r="F25" s="180">
        <v>1</v>
      </c>
    </row>
    <row r="26" spans="1:7" x14ac:dyDescent="0.35">
      <c r="A26" s="8" t="s">
        <v>391</v>
      </c>
      <c r="B26" s="180">
        <v>0.6</v>
      </c>
      <c r="C26" s="180">
        <v>0.4</v>
      </c>
      <c r="D26" s="180">
        <v>0</v>
      </c>
      <c r="E26" s="180">
        <v>0</v>
      </c>
      <c r="F26" s="180">
        <v>1</v>
      </c>
    </row>
    <row r="27" spans="1:7" x14ac:dyDescent="0.35">
      <c r="A27" s="8" t="s">
        <v>392</v>
      </c>
      <c r="B27" s="180">
        <v>0.35</v>
      </c>
      <c r="C27" s="180">
        <v>0.65</v>
      </c>
      <c r="D27" s="180">
        <v>0</v>
      </c>
      <c r="E27" s="180">
        <v>0</v>
      </c>
      <c r="F27" s="180">
        <v>1</v>
      </c>
    </row>
    <row r="28" spans="1:7" x14ac:dyDescent="0.35">
      <c r="A28" s="8" t="s">
        <v>393</v>
      </c>
      <c r="B28" s="180">
        <v>0.25</v>
      </c>
      <c r="C28" s="180">
        <v>0.7</v>
      </c>
      <c r="D28" s="180">
        <v>0.05</v>
      </c>
      <c r="E28" s="180">
        <v>0</v>
      </c>
      <c r="F28" s="180">
        <v>1</v>
      </c>
    </row>
    <row r="29" spans="1:7" x14ac:dyDescent="0.35">
      <c r="A29" s="8" t="s">
        <v>6</v>
      </c>
      <c r="B29" s="180">
        <v>0.53749999999999998</v>
      </c>
      <c r="C29" s="180">
        <v>0.45</v>
      </c>
      <c r="D29" s="180">
        <v>1.2500000000000001E-2</v>
      </c>
      <c r="E29" s="180">
        <v>0</v>
      </c>
      <c r="F29" s="180">
        <v>1</v>
      </c>
    </row>
    <row r="33" spans="1:7" s="9" customFormat="1" x14ac:dyDescent="0.35">
      <c r="A33" s="222" t="s">
        <v>389</v>
      </c>
      <c r="B33" s="463" t="s">
        <v>386</v>
      </c>
      <c r="C33" s="464"/>
      <c r="D33" s="464"/>
      <c r="E33" s="464"/>
      <c r="F33" s="464"/>
      <c r="G33" s="465"/>
    </row>
    <row r="34" spans="1:7" s="9" customFormat="1" ht="26.5" x14ac:dyDescent="0.35">
      <c r="A34" s="278"/>
      <c r="B34" s="278" t="s">
        <v>402</v>
      </c>
      <c r="C34" s="278" t="s">
        <v>403</v>
      </c>
      <c r="D34" s="278" t="s">
        <v>404</v>
      </c>
      <c r="E34" s="278" t="s">
        <v>405</v>
      </c>
      <c r="F34" s="278" t="s">
        <v>6</v>
      </c>
      <c r="G34" s="278"/>
    </row>
    <row r="35" spans="1:7" x14ac:dyDescent="0.35">
      <c r="A35" s="4" t="s">
        <v>390</v>
      </c>
      <c r="B35" s="87">
        <v>0.32786885245901637</v>
      </c>
      <c r="C35" s="87">
        <v>0</v>
      </c>
      <c r="D35" s="87">
        <v>0</v>
      </c>
      <c r="E35" s="87">
        <v>0</v>
      </c>
      <c r="F35" s="87">
        <v>0.25</v>
      </c>
      <c r="G35" s="1">
        <f>F35*80</f>
        <v>20</v>
      </c>
    </row>
    <row r="36" spans="1:7" x14ac:dyDescent="0.35">
      <c r="A36" s="4" t="s">
        <v>391</v>
      </c>
      <c r="B36" s="87">
        <v>0.29508196721311475</v>
      </c>
      <c r="C36" s="87">
        <v>0.10526315789473684</v>
      </c>
      <c r="D36" s="87">
        <v>0</v>
      </c>
      <c r="E36" s="87">
        <v>0</v>
      </c>
      <c r="F36" s="87">
        <v>0.25</v>
      </c>
      <c r="G36" s="1">
        <f>F36*80</f>
        <v>20</v>
      </c>
    </row>
    <row r="37" spans="1:7" x14ac:dyDescent="0.35">
      <c r="A37" s="4" t="s">
        <v>392</v>
      </c>
      <c r="B37" s="87">
        <v>0.22950819672131145</v>
      </c>
      <c r="C37" s="87">
        <v>0.31578947368421051</v>
      </c>
      <c r="D37" s="87">
        <v>0</v>
      </c>
      <c r="E37" s="87">
        <v>0</v>
      </c>
      <c r="F37" s="87">
        <v>0.25</v>
      </c>
      <c r="G37" s="1">
        <f>F37*80</f>
        <v>20</v>
      </c>
    </row>
    <row r="38" spans="1:7" x14ac:dyDescent="0.35">
      <c r="A38" s="4" t="s">
        <v>393</v>
      </c>
      <c r="B38" s="87">
        <v>0.14754098360655737</v>
      </c>
      <c r="C38" s="87">
        <v>0.57894736842105265</v>
      </c>
      <c r="D38" s="87">
        <v>0</v>
      </c>
      <c r="E38" s="87">
        <v>0</v>
      </c>
      <c r="F38" s="87">
        <v>0.25</v>
      </c>
      <c r="G38" s="1">
        <f>F38*80</f>
        <v>20</v>
      </c>
    </row>
    <row r="39" spans="1:7" x14ac:dyDescent="0.35">
      <c r="A39" s="4" t="s">
        <v>6</v>
      </c>
      <c r="B39" s="87">
        <v>1</v>
      </c>
      <c r="C39" s="87">
        <v>1</v>
      </c>
      <c r="D39" s="87">
        <v>0</v>
      </c>
      <c r="E39" s="87">
        <v>0</v>
      </c>
      <c r="F39" s="87">
        <v>1</v>
      </c>
      <c r="G39" s="1">
        <f>F39*80</f>
        <v>80</v>
      </c>
    </row>
    <row r="41" spans="1:7" x14ac:dyDescent="0.35">
      <c r="A41" s="460" t="s">
        <v>401</v>
      </c>
      <c r="B41" s="459" t="s">
        <v>388</v>
      </c>
      <c r="C41" s="459"/>
      <c r="D41" s="459"/>
      <c r="E41" s="459"/>
      <c r="F41" s="459"/>
    </row>
    <row r="42" spans="1:7" ht="26.5" x14ac:dyDescent="0.35">
      <c r="A42" s="461"/>
      <c r="B42" s="278" t="s">
        <v>2</v>
      </c>
      <c r="C42" s="278" t="s">
        <v>3</v>
      </c>
      <c r="D42" s="278" t="s">
        <v>4</v>
      </c>
      <c r="E42" s="278" t="s">
        <v>5</v>
      </c>
      <c r="F42" s="278" t="s">
        <v>6</v>
      </c>
    </row>
    <row r="43" spans="1:7" x14ac:dyDescent="0.35">
      <c r="A43" s="159"/>
      <c r="B43" s="159" t="s">
        <v>400</v>
      </c>
      <c r="C43" s="159" t="s">
        <v>400</v>
      </c>
      <c r="D43" s="159" t="s">
        <v>400</v>
      </c>
      <c r="E43" s="159" t="s">
        <v>400</v>
      </c>
      <c r="F43" s="159" t="s">
        <v>400</v>
      </c>
    </row>
    <row r="44" spans="1:7" x14ac:dyDescent="0.35">
      <c r="A44" s="8" t="s">
        <v>390</v>
      </c>
      <c r="B44" s="282">
        <v>1</v>
      </c>
      <c r="C44" s="282">
        <v>0</v>
      </c>
      <c r="D44" s="282">
        <v>0</v>
      </c>
      <c r="E44" s="282">
        <v>0</v>
      </c>
      <c r="F44" s="282">
        <v>1</v>
      </c>
      <c r="G44" s="279"/>
    </row>
    <row r="45" spans="1:7" x14ac:dyDescent="0.35">
      <c r="A45" s="8" t="s">
        <v>391</v>
      </c>
      <c r="B45" s="282">
        <v>0.9</v>
      </c>
      <c r="C45" s="282">
        <v>0.1</v>
      </c>
      <c r="D45" s="282">
        <v>0</v>
      </c>
      <c r="E45" s="282">
        <v>0</v>
      </c>
      <c r="F45" s="282">
        <v>1</v>
      </c>
      <c r="G45" s="279"/>
    </row>
    <row r="46" spans="1:7" x14ac:dyDescent="0.35">
      <c r="A46" s="8" t="s">
        <v>392</v>
      </c>
      <c r="B46" s="282">
        <v>0.7</v>
      </c>
      <c r="C46" s="282">
        <v>0.3</v>
      </c>
      <c r="D46" s="282">
        <v>0</v>
      </c>
      <c r="E46" s="282">
        <v>0</v>
      </c>
      <c r="F46" s="282">
        <v>1</v>
      </c>
      <c r="G46" s="279"/>
    </row>
    <row r="47" spans="1:7" x14ac:dyDescent="0.35">
      <c r="A47" s="8" t="s">
        <v>393</v>
      </c>
      <c r="B47" s="282">
        <v>0.45</v>
      </c>
      <c r="C47" s="282">
        <v>0.55000000000000004</v>
      </c>
      <c r="D47" s="282">
        <v>0</v>
      </c>
      <c r="E47" s="282">
        <v>0</v>
      </c>
      <c r="F47" s="282">
        <v>1</v>
      </c>
      <c r="G47" s="279"/>
    </row>
    <row r="48" spans="1:7" x14ac:dyDescent="0.35">
      <c r="A48" s="8" t="s">
        <v>6</v>
      </c>
      <c r="B48" s="282">
        <v>0.76249999999999996</v>
      </c>
      <c r="C48" s="282">
        <v>0.23749999999999999</v>
      </c>
      <c r="D48" s="282">
        <v>0</v>
      </c>
      <c r="E48" s="282">
        <v>0</v>
      </c>
      <c r="F48" s="282">
        <v>1</v>
      </c>
      <c r="G48" s="279"/>
    </row>
    <row r="52" spans="1:7" x14ac:dyDescent="0.35">
      <c r="A52" s="460" t="s">
        <v>389</v>
      </c>
      <c r="B52" s="466" t="s">
        <v>256</v>
      </c>
      <c r="C52" s="467"/>
      <c r="D52" s="467"/>
      <c r="E52" s="467"/>
      <c r="F52" s="467"/>
      <c r="G52" s="468"/>
    </row>
    <row r="53" spans="1:7" ht="39" x14ac:dyDescent="0.35">
      <c r="A53" s="461"/>
      <c r="B53" s="281" t="s">
        <v>406</v>
      </c>
      <c r="C53" s="281" t="s">
        <v>407</v>
      </c>
      <c r="D53" s="281" t="s">
        <v>408</v>
      </c>
      <c r="E53" s="281" t="s">
        <v>397</v>
      </c>
      <c r="F53" s="281" t="s">
        <v>409</v>
      </c>
      <c r="G53" s="281"/>
    </row>
    <row r="54" spans="1:7" x14ac:dyDescent="0.35">
      <c r="A54" s="8" t="s">
        <v>390</v>
      </c>
      <c r="B54" s="180">
        <v>0.44736842105263158</v>
      </c>
      <c r="C54" s="180">
        <v>7.4999999999999997E-2</v>
      </c>
      <c r="D54" s="180">
        <v>0</v>
      </c>
      <c r="E54" s="180">
        <v>0</v>
      </c>
      <c r="F54" s="180">
        <v>0.25</v>
      </c>
      <c r="G54" s="159">
        <f>F54*80</f>
        <v>20</v>
      </c>
    </row>
    <row r="55" spans="1:7" x14ac:dyDescent="0.35">
      <c r="A55" s="8" t="s">
        <v>391</v>
      </c>
      <c r="B55" s="180">
        <v>0.28947368421052633</v>
      </c>
      <c r="C55" s="180">
        <v>0.2</v>
      </c>
      <c r="D55" s="180">
        <v>0.5</v>
      </c>
      <c r="E55" s="180">
        <v>0</v>
      </c>
      <c r="F55" s="180">
        <v>0.25</v>
      </c>
      <c r="G55" s="159">
        <f>F55*80</f>
        <v>20</v>
      </c>
    </row>
    <row r="56" spans="1:7" x14ac:dyDescent="0.35">
      <c r="A56" s="8" t="s">
        <v>392</v>
      </c>
      <c r="B56" s="180">
        <v>0.21052631578947367</v>
      </c>
      <c r="C56" s="180">
        <v>0.3</v>
      </c>
      <c r="D56" s="180">
        <v>0</v>
      </c>
      <c r="E56" s="180">
        <v>0</v>
      </c>
      <c r="F56" s="180">
        <v>0.25</v>
      </c>
      <c r="G56" s="159">
        <f>F56*80</f>
        <v>20</v>
      </c>
    </row>
    <row r="57" spans="1:7" x14ac:dyDescent="0.35">
      <c r="A57" s="8" t="s">
        <v>393</v>
      </c>
      <c r="B57" s="180">
        <v>5.2631578947368418E-2</v>
      </c>
      <c r="C57" s="180">
        <v>0.42499999999999999</v>
      </c>
      <c r="D57" s="180">
        <v>0.5</v>
      </c>
      <c r="E57" s="180">
        <v>0</v>
      </c>
      <c r="F57" s="180">
        <v>0.25</v>
      </c>
      <c r="G57" s="159">
        <f>F57*80</f>
        <v>20</v>
      </c>
    </row>
    <row r="58" spans="1:7" x14ac:dyDescent="0.35">
      <c r="A58" s="8" t="s">
        <v>6</v>
      </c>
      <c r="B58" s="180">
        <v>1</v>
      </c>
      <c r="C58" s="180">
        <v>1</v>
      </c>
      <c r="D58" s="180">
        <v>1</v>
      </c>
      <c r="E58" s="180">
        <v>0</v>
      </c>
      <c r="F58" s="180">
        <v>1</v>
      </c>
      <c r="G58" s="159">
        <f>F58*80</f>
        <v>80</v>
      </c>
    </row>
    <row r="61" spans="1:7" ht="14.4" customHeight="1" x14ac:dyDescent="0.35">
      <c r="A61" s="460" t="s">
        <v>401</v>
      </c>
      <c r="B61" s="462" t="s">
        <v>256</v>
      </c>
      <c r="C61" s="462"/>
      <c r="D61" s="462"/>
      <c r="E61" s="462"/>
      <c r="F61" s="462"/>
    </row>
    <row r="62" spans="1:7" ht="39" x14ac:dyDescent="0.35">
      <c r="A62" s="461"/>
      <c r="B62" s="281" t="s">
        <v>406</v>
      </c>
      <c r="C62" s="281" t="s">
        <v>407</v>
      </c>
      <c r="D62" s="281" t="s">
        <v>408</v>
      </c>
      <c r="E62" s="281" t="s">
        <v>397</v>
      </c>
      <c r="F62" s="281" t="s">
        <v>409</v>
      </c>
    </row>
    <row r="63" spans="1:7" x14ac:dyDescent="0.35">
      <c r="A63" s="159"/>
      <c r="B63" s="159" t="s">
        <v>400</v>
      </c>
      <c r="C63" s="159" t="s">
        <v>400</v>
      </c>
      <c r="D63" s="159" t="s">
        <v>400</v>
      </c>
      <c r="E63" s="159" t="s">
        <v>400</v>
      </c>
      <c r="F63" s="159" t="s">
        <v>400</v>
      </c>
    </row>
    <row r="64" spans="1:7" x14ac:dyDescent="0.35">
      <c r="A64" s="8" t="s">
        <v>390</v>
      </c>
      <c r="B64" s="280">
        <v>0.85</v>
      </c>
      <c r="C64" s="280">
        <v>0.15</v>
      </c>
      <c r="D64" s="280">
        <v>0</v>
      </c>
      <c r="E64" s="280">
        <v>0</v>
      </c>
      <c r="F64" s="280">
        <v>1</v>
      </c>
      <c r="G64" s="279"/>
    </row>
    <row r="65" spans="1:7" x14ac:dyDescent="0.35">
      <c r="A65" s="8" t="s">
        <v>391</v>
      </c>
      <c r="B65" s="280">
        <v>0.55000000000000004</v>
      </c>
      <c r="C65" s="280">
        <v>0.4</v>
      </c>
      <c r="D65" s="280">
        <v>0.05</v>
      </c>
      <c r="E65" s="280">
        <v>0</v>
      </c>
      <c r="F65" s="280">
        <v>1</v>
      </c>
      <c r="G65" s="279"/>
    </row>
    <row r="66" spans="1:7" x14ac:dyDescent="0.35">
      <c r="A66" s="8" t="s">
        <v>392</v>
      </c>
      <c r="B66" s="280">
        <v>0.4</v>
      </c>
      <c r="C66" s="280">
        <v>0.6</v>
      </c>
      <c r="D66" s="280">
        <v>0</v>
      </c>
      <c r="E66" s="280">
        <v>0</v>
      </c>
      <c r="F66" s="280">
        <v>1</v>
      </c>
      <c r="G66" s="279"/>
    </row>
    <row r="67" spans="1:7" x14ac:dyDescent="0.35">
      <c r="A67" s="8" t="s">
        <v>393</v>
      </c>
      <c r="B67" s="280">
        <v>0.1</v>
      </c>
      <c r="C67" s="280">
        <v>0.85</v>
      </c>
      <c r="D67" s="280">
        <v>0.05</v>
      </c>
      <c r="E67" s="280">
        <v>0</v>
      </c>
      <c r="F67" s="280">
        <v>1</v>
      </c>
      <c r="G67" s="279"/>
    </row>
    <row r="68" spans="1:7" x14ac:dyDescent="0.35">
      <c r="A68" s="8" t="s">
        <v>6</v>
      </c>
      <c r="B68" s="280">
        <v>0.47499999999999998</v>
      </c>
      <c r="C68" s="280">
        <v>0.5</v>
      </c>
      <c r="D68" s="280">
        <v>2.5000000000000001E-2</v>
      </c>
      <c r="E68" s="280">
        <v>0</v>
      </c>
      <c r="F68" s="280">
        <v>1</v>
      </c>
      <c r="G68" s="279"/>
    </row>
  </sheetData>
  <mergeCells count="14">
    <mergeCell ref="A61:A62"/>
    <mergeCell ref="B61:F61"/>
    <mergeCell ref="A22:A23"/>
    <mergeCell ref="A14:A15"/>
    <mergeCell ref="B33:G33"/>
    <mergeCell ref="A41:A42"/>
    <mergeCell ref="B41:F41"/>
    <mergeCell ref="B52:G52"/>
    <mergeCell ref="A52:A53"/>
    <mergeCell ref="B4:C4"/>
    <mergeCell ref="D4:E4"/>
    <mergeCell ref="F4:G4"/>
    <mergeCell ref="B14:G14"/>
    <mergeCell ref="B22:F2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196674-D433-4C0D-BF7A-0B4145E28DEF}">
  <dimension ref="A3:K106"/>
  <sheetViews>
    <sheetView topLeftCell="A73" workbookViewId="0">
      <selection activeCell="C35" sqref="C35"/>
    </sheetView>
  </sheetViews>
  <sheetFormatPr defaultRowHeight="14.5" x14ac:dyDescent="0.35"/>
  <cols>
    <col min="1" max="1" width="28.453125" customWidth="1"/>
    <col min="2" max="2" width="21" customWidth="1"/>
    <col min="3" max="3" width="11.81640625" customWidth="1"/>
    <col min="4" max="4" width="10.08984375" customWidth="1"/>
    <col min="5" max="5" width="12.81640625" customWidth="1"/>
  </cols>
  <sheetData>
    <row r="3" spans="1:8" ht="15.5" x14ac:dyDescent="0.35">
      <c r="C3" s="399" t="s">
        <v>95</v>
      </c>
      <c r="D3" s="400"/>
      <c r="E3" s="401" t="s">
        <v>14</v>
      </c>
      <c r="F3" s="402"/>
      <c r="G3" s="472" t="s">
        <v>344</v>
      </c>
      <c r="H3" s="473"/>
    </row>
    <row r="4" spans="1:8" ht="45.5" x14ac:dyDescent="0.35">
      <c r="A4" s="247" t="s">
        <v>0</v>
      </c>
      <c r="B4" s="247"/>
      <c r="C4" s="134" t="s">
        <v>104</v>
      </c>
      <c r="D4" s="134" t="s">
        <v>105</v>
      </c>
      <c r="E4" s="138" t="s">
        <v>117</v>
      </c>
      <c r="F4" s="138" t="s">
        <v>118</v>
      </c>
      <c r="G4" s="256" t="s">
        <v>37</v>
      </c>
      <c r="H4" s="256" t="s">
        <v>36</v>
      </c>
    </row>
    <row r="5" spans="1:8" x14ac:dyDescent="0.35">
      <c r="A5" s="474" t="s">
        <v>334</v>
      </c>
      <c r="B5" s="250" t="s">
        <v>335</v>
      </c>
      <c r="C5" s="251">
        <v>0.73255813953488369</v>
      </c>
      <c r="D5" s="251">
        <v>0.90845070422535212</v>
      </c>
      <c r="E5" s="251">
        <v>0.79850746268656703</v>
      </c>
      <c r="F5" s="251">
        <v>0.79323308270676696</v>
      </c>
      <c r="G5" s="251">
        <v>0.79500000000000004</v>
      </c>
      <c r="H5" s="252">
        <f>G5*400</f>
        <v>318</v>
      </c>
    </row>
    <row r="6" spans="1:8" x14ac:dyDescent="0.35">
      <c r="A6" s="475"/>
      <c r="B6" s="250" t="s">
        <v>336</v>
      </c>
      <c r="C6" s="251">
        <v>0</v>
      </c>
      <c r="D6" s="251">
        <v>0</v>
      </c>
      <c r="E6" s="251">
        <v>0</v>
      </c>
      <c r="F6" s="251">
        <v>0</v>
      </c>
      <c r="G6" s="251">
        <v>0</v>
      </c>
      <c r="H6" s="252">
        <f t="shared" ref="H6:H25" si="0">G6*400</f>
        <v>0</v>
      </c>
    </row>
    <row r="7" spans="1:8" x14ac:dyDescent="0.35">
      <c r="A7" s="476"/>
      <c r="B7" s="250" t="s">
        <v>337</v>
      </c>
      <c r="C7" s="251">
        <v>0.26744186046511625</v>
      </c>
      <c r="D7" s="251">
        <v>9.1549295774647904E-2</v>
      </c>
      <c r="E7" s="251">
        <v>0.20149253731343283</v>
      </c>
      <c r="F7" s="251">
        <v>0.20676691729323304</v>
      </c>
      <c r="G7" s="251">
        <v>0.20499999999999999</v>
      </c>
      <c r="H7" s="252">
        <f t="shared" si="0"/>
        <v>82</v>
      </c>
    </row>
    <row r="8" spans="1:8" x14ac:dyDescent="0.35">
      <c r="A8" s="474" t="s">
        <v>338</v>
      </c>
      <c r="B8" s="250" t="s">
        <v>335</v>
      </c>
      <c r="C8" s="251">
        <v>3.8759689922480624E-3</v>
      </c>
      <c r="D8" s="251">
        <v>5.6338028169014093E-2</v>
      </c>
      <c r="E8" s="251">
        <v>7.4626865671641781E-3</v>
      </c>
      <c r="F8" s="251">
        <v>3.007518796992481E-2</v>
      </c>
      <c r="G8" s="251">
        <v>2.2499999999999999E-2</v>
      </c>
      <c r="H8" s="252">
        <f t="shared" si="0"/>
        <v>9</v>
      </c>
    </row>
    <row r="9" spans="1:8" x14ac:dyDescent="0.35">
      <c r="A9" s="475"/>
      <c r="B9" s="250" t="s">
        <v>336</v>
      </c>
      <c r="C9" s="251">
        <v>0</v>
      </c>
      <c r="D9" s="251">
        <v>0</v>
      </c>
      <c r="E9" s="251">
        <v>0</v>
      </c>
      <c r="F9" s="251">
        <v>0</v>
      </c>
      <c r="G9" s="251">
        <v>0</v>
      </c>
      <c r="H9" s="252">
        <f t="shared" si="0"/>
        <v>0</v>
      </c>
    </row>
    <row r="10" spans="1:8" x14ac:dyDescent="0.35">
      <c r="A10" s="476"/>
      <c r="B10" s="250" t="s">
        <v>337</v>
      </c>
      <c r="C10" s="251">
        <v>0.99612403100775193</v>
      </c>
      <c r="D10" s="251">
        <v>0.94366197183098588</v>
      </c>
      <c r="E10" s="251">
        <v>0.9925373134328358</v>
      </c>
      <c r="F10" s="251">
        <v>0.96992481203007519</v>
      </c>
      <c r="G10" s="251">
        <v>0.97750000000000004</v>
      </c>
      <c r="H10" s="252">
        <f t="shared" si="0"/>
        <v>391</v>
      </c>
    </row>
    <row r="11" spans="1:8" x14ac:dyDescent="0.35">
      <c r="A11" s="474" t="s">
        <v>339</v>
      </c>
      <c r="B11" s="250" t="s">
        <v>335</v>
      </c>
      <c r="C11" s="251">
        <v>0.55426356589147285</v>
      </c>
      <c r="D11" s="251">
        <v>0.72535211267605637</v>
      </c>
      <c r="E11" s="251">
        <v>0.67164179104477606</v>
      </c>
      <c r="F11" s="251">
        <v>0.5864661654135338</v>
      </c>
      <c r="G11" s="251">
        <v>0.61499999999999999</v>
      </c>
      <c r="H11" s="252">
        <f t="shared" si="0"/>
        <v>246</v>
      </c>
    </row>
    <row r="12" spans="1:8" x14ac:dyDescent="0.35">
      <c r="A12" s="475"/>
      <c r="B12" s="250" t="s">
        <v>336</v>
      </c>
      <c r="C12" s="251">
        <v>0.17441860465116277</v>
      </c>
      <c r="D12" s="251">
        <v>0.14788732394366197</v>
      </c>
      <c r="E12" s="251">
        <v>0.13432835820895522</v>
      </c>
      <c r="F12" s="251">
        <v>0.18045112781954883</v>
      </c>
      <c r="G12" s="251">
        <v>0.16500000000000001</v>
      </c>
      <c r="H12" s="252">
        <f t="shared" si="0"/>
        <v>66</v>
      </c>
    </row>
    <row r="13" spans="1:8" x14ac:dyDescent="0.35">
      <c r="A13" s="476"/>
      <c r="B13" s="250" t="s">
        <v>337</v>
      </c>
      <c r="C13" s="251">
        <v>0.27131782945736432</v>
      </c>
      <c r="D13" s="251">
        <v>0.12676056338028169</v>
      </c>
      <c r="E13" s="251">
        <v>0.19402985074626866</v>
      </c>
      <c r="F13" s="251">
        <v>0.23308270676691728</v>
      </c>
      <c r="G13" s="251">
        <v>0.22</v>
      </c>
      <c r="H13" s="252">
        <f t="shared" si="0"/>
        <v>88</v>
      </c>
    </row>
    <row r="14" spans="1:8" x14ac:dyDescent="0.35">
      <c r="A14" s="477" t="s">
        <v>340</v>
      </c>
      <c r="B14" s="253" t="s">
        <v>335</v>
      </c>
      <c r="C14" s="254">
        <v>0.12790697674418605</v>
      </c>
      <c r="D14" s="254">
        <v>0.52112676056338025</v>
      </c>
      <c r="E14" s="254">
        <v>0.16417910447761194</v>
      </c>
      <c r="F14" s="254">
        <v>0.31954887218045114</v>
      </c>
      <c r="G14" s="254">
        <v>0.26750000000000002</v>
      </c>
      <c r="H14" s="255">
        <f t="shared" si="0"/>
        <v>107</v>
      </c>
    </row>
    <row r="15" spans="1:8" x14ac:dyDescent="0.35">
      <c r="A15" s="478"/>
      <c r="B15" s="253" t="s">
        <v>336</v>
      </c>
      <c r="C15" s="254">
        <v>1.550387596899225E-2</v>
      </c>
      <c r="D15" s="254">
        <v>1.4084507042253523E-2</v>
      </c>
      <c r="E15" s="254">
        <v>7.4626865671641781E-3</v>
      </c>
      <c r="F15" s="254">
        <v>1.8796992481203006E-2</v>
      </c>
      <c r="G15" s="254">
        <v>1.4999999999999999E-2</v>
      </c>
      <c r="H15" s="255">
        <f t="shared" si="0"/>
        <v>6</v>
      </c>
    </row>
    <row r="16" spans="1:8" x14ac:dyDescent="0.35">
      <c r="A16" s="479"/>
      <c r="B16" s="253" t="s">
        <v>337</v>
      </c>
      <c r="C16" s="254">
        <v>0.85658914728682167</v>
      </c>
      <c r="D16" s="254">
        <v>0.46478873239436619</v>
      </c>
      <c r="E16" s="254">
        <v>0.82835820895522394</v>
      </c>
      <c r="F16" s="254">
        <v>0.66165413533834583</v>
      </c>
      <c r="G16" s="254">
        <v>0.71750000000000003</v>
      </c>
      <c r="H16" s="255">
        <f t="shared" si="0"/>
        <v>287</v>
      </c>
    </row>
    <row r="17" spans="1:8" x14ac:dyDescent="0.35">
      <c r="A17" s="477" t="s">
        <v>341</v>
      </c>
      <c r="B17" s="253" t="s">
        <v>335</v>
      </c>
      <c r="C17" s="254">
        <v>0</v>
      </c>
      <c r="D17" s="254">
        <v>0.23239436619718309</v>
      </c>
      <c r="E17" s="254">
        <v>0</v>
      </c>
      <c r="F17" s="254">
        <v>0.12406015037593984</v>
      </c>
      <c r="G17" s="254">
        <v>8.2500000000000004E-2</v>
      </c>
      <c r="H17" s="255">
        <f t="shared" si="0"/>
        <v>33</v>
      </c>
    </row>
    <row r="18" spans="1:8" x14ac:dyDescent="0.35">
      <c r="A18" s="478"/>
      <c r="B18" s="253" t="s">
        <v>336</v>
      </c>
      <c r="C18" s="254">
        <v>7.7519379844961248E-3</v>
      </c>
      <c r="D18" s="254">
        <v>4.2253521126760563E-2</v>
      </c>
      <c r="E18" s="254">
        <v>0</v>
      </c>
      <c r="F18" s="254">
        <v>3.007518796992481E-2</v>
      </c>
      <c r="G18" s="254">
        <v>0.02</v>
      </c>
      <c r="H18" s="255">
        <f t="shared" si="0"/>
        <v>8</v>
      </c>
    </row>
    <row r="19" spans="1:8" x14ac:dyDescent="0.35">
      <c r="A19" s="479"/>
      <c r="B19" s="253" t="s">
        <v>337</v>
      </c>
      <c r="C19" s="254">
        <v>0.99224806201550397</v>
      </c>
      <c r="D19" s="254">
        <v>0.72535211267605637</v>
      </c>
      <c r="E19" s="254">
        <v>1</v>
      </c>
      <c r="F19" s="254">
        <v>0.84586466165413521</v>
      </c>
      <c r="G19" s="254">
        <v>0.89749999999999996</v>
      </c>
      <c r="H19" s="255">
        <f t="shared" si="0"/>
        <v>359</v>
      </c>
    </row>
    <row r="20" spans="1:8" x14ac:dyDescent="0.35">
      <c r="A20" s="477" t="s">
        <v>342</v>
      </c>
      <c r="B20" s="253" t="s">
        <v>335</v>
      </c>
      <c r="C20" s="254">
        <v>0.17441860465116277</v>
      </c>
      <c r="D20" s="254">
        <v>0.21126760563380281</v>
      </c>
      <c r="E20" s="254">
        <v>0.22388059701492538</v>
      </c>
      <c r="F20" s="254">
        <v>0.16917293233082706</v>
      </c>
      <c r="G20" s="254">
        <v>0.1875</v>
      </c>
      <c r="H20" s="255">
        <f t="shared" si="0"/>
        <v>75</v>
      </c>
    </row>
    <row r="21" spans="1:8" x14ac:dyDescent="0.35">
      <c r="A21" s="478"/>
      <c r="B21" s="253" t="s">
        <v>336</v>
      </c>
      <c r="C21" s="254">
        <v>0.36821705426356588</v>
      </c>
      <c r="D21" s="254">
        <v>0.47183098591549294</v>
      </c>
      <c r="E21" s="254">
        <v>0.40298507462686567</v>
      </c>
      <c r="F21" s="254">
        <v>0.406015037593985</v>
      </c>
      <c r="G21" s="254">
        <v>0.40500000000000003</v>
      </c>
      <c r="H21" s="255">
        <f t="shared" si="0"/>
        <v>162</v>
      </c>
    </row>
    <row r="22" spans="1:8" x14ac:dyDescent="0.35">
      <c r="A22" s="479"/>
      <c r="B22" s="253" t="s">
        <v>337</v>
      </c>
      <c r="C22" s="254">
        <v>0.4573643410852713</v>
      </c>
      <c r="D22" s="254">
        <v>0.31690140845070425</v>
      </c>
      <c r="E22" s="254">
        <v>0.37313432835820898</v>
      </c>
      <c r="F22" s="254">
        <v>0.42481203007518803</v>
      </c>
      <c r="G22" s="254">
        <v>0.40749999999999997</v>
      </c>
      <c r="H22" s="255">
        <f t="shared" si="0"/>
        <v>163</v>
      </c>
    </row>
    <row r="23" spans="1:8" x14ac:dyDescent="0.35">
      <c r="A23" s="469" t="s">
        <v>343</v>
      </c>
      <c r="B23" s="248" t="s">
        <v>335</v>
      </c>
      <c r="C23" s="249">
        <v>0.30620155038759689</v>
      </c>
      <c r="D23" s="249">
        <v>0.46478873239436619</v>
      </c>
      <c r="E23" s="249">
        <v>0.29850746268656714</v>
      </c>
      <c r="F23" s="249">
        <v>0.39473684210526316</v>
      </c>
      <c r="G23" s="249">
        <v>0.36249999999999999</v>
      </c>
      <c r="H23" s="247">
        <f t="shared" si="0"/>
        <v>145</v>
      </c>
    </row>
    <row r="24" spans="1:8" x14ac:dyDescent="0.35">
      <c r="A24" s="470"/>
      <c r="B24" s="248" t="s">
        <v>336</v>
      </c>
      <c r="C24" s="249">
        <v>0.1705426356589147</v>
      </c>
      <c r="D24" s="249">
        <v>0.15492957746478872</v>
      </c>
      <c r="E24" s="249">
        <v>0.11194029850746269</v>
      </c>
      <c r="F24" s="249">
        <v>0.19172932330827067</v>
      </c>
      <c r="G24" s="249">
        <v>0.16500000000000001</v>
      </c>
      <c r="H24" s="247">
        <f t="shared" si="0"/>
        <v>66</v>
      </c>
    </row>
    <row r="25" spans="1:8" x14ac:dyDescent="0.35">
      <c r="A25" s="471"/>
      <c r="B25" s="248" t="s">
        <v>337</v>
      </c>
      <c r="C25" s="249">
        <v>0.52325581395348841</v>
      </c>
      <c r="D25" s="249">
        <v>0.38028169014084506</v>
      </c>
      <c r="E25" s="249">
        <v>0.58955223880597019</v>
      </c>
      <c r="F25" s="249">
        <v>0.41353383458646609</v>
      </c>
      <c r="G25" s="249">
        <v>0.47249999999999998</v>
      </c>
      <c r="H25" s="247">
        <f t="shared" si="0"/>
        <v>189</v>
      </c>
    </row>
    <row r="27" spans="1:8" x14ac:dyDescent="0.35">
      <c r="A27" s="10" t="s">
        <v>17</v>
      </c>
      <c r="B27" s="10"/>
      <c r="C27" s="10"/>
      <c r="D27" s="10"/>
    </row>
    <row r="28" spans="1:8" x14ac:dyDescent="0.35">
      <c r="A28" s="6" t="s">
        <v>0</v>
      </c>
      <c r="B28" s="6"/>
      <c r="C28" s="7" t="s">
        <v>16</v>
      </c>
      <c r="D28" s="7" t="s">
        <v>13</v>
      </c>
    </row>
    <row r="29" spans="1:8" x14ac:dyDescent="0.35">
      <c r="A29" s="8" t="s">
        <v>334</v>
      </c>
      <c r="B29" s="8" t="s">
        <v>20</v>
      </c>
      <c r="C29" s="154" t="s">
        <v>379</v>
      </c>
      <c r="D29" s="262" t="s">
        <v>380</v>
      </c>
    </row>
    <row r="30" spans="1:8" x14ac:dyDescent="0.35">
      <c r="A30" s="8" t="s">
        <v>338</v>
      </c>
      <c r="B30" s="8" t="s">
        <v>20</v>
      </c>
      <c r="C30" s="154" t="s">
        <v>381</v>
      </c>
      <c r="D30" s="262" t="s">
        <v>382</v>
      </c>
    </row>
    <row r="31" spans="1:8" x14ac:dyDescent="0.35">
      <c r="A31" s="8" t="s">
        <v>339</v>
      </c>
      <c r="B31" s="8" t="s">
        <v>20</v>
      </c>
      <c r="C31" s="154" t="s">
        <v>153</v>
      </c>
      <c r="D31" s="263">
        <v>0.24441036248146142</v>
      </c>
    </row>
    <row r="32" spans="1:8" x14ac:dyDescent="0.35">
      <c r="A32" s="8" t="s">
        <v>340</v>
      </c>
      <c r="B32" s="8" t="s">
        <v>20</v>
      </c>
      <c r="C32" s="154" t="s">
        <v>379</v>
      </c>
      <c r="D32" s="154" t="s">
        <v>383</v>
      </c>
    </row>
    <row r="33" spans="1:7" x14ac:dyDescent="0.35">
      <c r="A33" s="8" t="s">
        <v>341</v>
      </c>
      <c r="B33" s="8" t="s">
        <v>20</v>
      </c>
      <c r="C33" s="154" t="s">
        <v>122</v>
      </c>
      <c r="D33" s="154" t="s">
        <v>122</v>
      </c>
    </row>
    <row r="34" spans="1:7" x14ac:dyDescent="0.35">
      <c r="A34" s="8" t="s">
        <v>342</v>
      </c>
      <c r="B34" s="8" t="s">
        <v>20</v>
      </c>
      <c r="C34" s="154" t="s">
        <v>376</v>
      </c>
      <c r="D34" s="263">
        <v>0.36633594088165489</v>
      </c>
    </row>
    <row r="35" spans="1:7" x14ac:dyDescent="0.35">
      <c r="A35" s="8" t="s">
        <v>343</v>
      </c>
      <c r="B35" s="8" t="s">
        <v>20</v>
      </c>
      <c r="C35" s="154" t="s">
        <v>384</v>
      </c>
      <c r="D35" s="154" t="s">
        <v>385</v>
      </c>
    </row>
    <row r="36" spans="1:7" x14ac:dyDescent="0.35">
      <c r="A36" s="192" t="s">
        <v>378</v>
      </c>
    </row>
    <row r="37" spans="1:7" x14ac:dyDescent="0.35">
      <c r="A37" s="191" t="s">
        <v>29</v>
      </c>
    </row>
    <row r="43" spans="1:7" x14ac:dyDescent="0.35">
      <c r="A43" s="257" t="s">
        <v>345</v>
      </c>
    </row>
    <row r="44" spans="1:7" ht="15.5" x14ac:dyDescent="0.35">
      <c r="A44" s="480" t="s">
        <v>346</v>
      </c>
      <c r="B44" s="431" t="s">
        <v>95</v>
      </c>
      <c r="C44" s="431"/>
      <c r="D44" s="394" t="s">
        <v>14</v>
      </c>
      <c r="E44" s="394"/>
      <c r="F44" s="394" t="s">
        <v>344</v>
      </c>
      <c r="G44" s="394"/>
    </row>
    <row r="45" spans="1:7" ht="30.5" x14ac:dyDescent="0.35">
      <c r="A45" s="480"/>
      <c r="B45" s="134" t="s">
        <v>104</v>
      </c>
      <c r="C45" s="134" t="s">
        <v>105</v>
      </c>
      <c r="D45" s="138" t="s">
        <v>117</v>
      </c>
      <c r="E45" s="138" t="s">
        <v>118</v>
      </c>
      <c r="F45" s="138" t="s">
        <v>37</v>
      </c>
      <c r="G45" s="138" t="s">
        <v>36</v>
      </c>
    </row>
    <row r="46" spans="1:7" x14ac:dyDescent="0.35">
      <c r="A46" s="4" t="s">
        <v>347</v>
      </c>
      <c r="B46" s="87">
        <v>0.73643410852713176</v>
      </c>
      <c r="C46" s="87">
        <v>0.66901408450704225</v>
      </c>
      <c r="D46" s="87">
        <v>0.70895522388059706</v>
      </c>
      <c r="E46" s="87">
        <v>0.7142857142857143</v>
      </c>
      <c r="F46" s="87">
        <v>0.71250000000000002</v>
      </c>
      <c r="G46" s="1">
        <f>F46*400</f>
        <v>285</v>
      </c>
    </row>
    <row r="47" spans="1:7" x14ac:dyDescent="0.35">
      <c r="A47" s="4" t="s">
        <v>348</v>
      </c>
      <c r="B47" s="87">
        <v>0.24806201550387599</v>
      </c>
      <c r="C47" s="87">
        <v>0.31690140845070425</v>
      </c>
      <c r="D47" s="87">
        <v>0.28358208955223879</v>
      </c>
      <c r="E47" s="87">
        <v>0.26691729323308272</v>
      </c>
      <c r="F47" s="87">
        <v>0.27250000000000002</v>
      </c>
      <c r="G47" s="1">
        <f>F47*400</f>
        <v>109.00000000000001</v>
      </c>
    </row>
    <row r="48" spans="1:7" x14ac:dyDescent="0.35">
      <c r="A48" s="4" t="s">
        <v>349</v>
      </c>
      <c r="B48" s="87">
        <v>1.550387596899225E-2</v>
      </c>
      <c r="C48" s="87">
        <v>1.4084507042253523E-2</v>
      </c>
      <c r="D48" s="87">
        <v>7.4626865671641781E-3</v>
      </c>
      <c r="E48" s="87">
        <v>1.8796992481203006E-2</v>
      </c>
      <c r="F48" s="87">
        <v>1.4999999999999999E-2</v>
      </c>
      <c r="G48" s="1">
        <f>F48*400</f>
        <v>6</v>
      </c>
    </row>
    <row r="49" spans="1:7" x14ac:dyDescent="0.35">
      <c r="A49" s="4" t="s">
        <v>6</v>
      </c>
      <c r="B49" s="87">
        <v>1</v>
      </c>
      <c r="C49" s="87">
        <v>1</v>
      </c>
      <c r="D49" s="87">
        <v>1</v>
      </c>
      <c r="E49" s="87">
        <v>1</v>
      </c>
      <c r="F49" s="87">
        <v>1</v>
      </c>
      <c r="G49" s="1">
        <f>F49*400</f>
        <v>400</v>
      </c>
    </row>
    <row r="55" spans="1:7" ht="15.5" x14ac:dyDescent="0.35">
      <c r="A55" s="4" t="s">
        <v>350</v>
      </c>
      <c r="B55" s="431" t="s">
        <v>95</v>
      </c>
      <c r="C55" s="431"/>
      <c r="D55" s="394" t="s">
        <v>14</v>
      </c>
      <c r="E55" s="394"/>
      <c r="F55" s="394" t="s">
        <v>344</v>
      </c>
      <c r="G55" s="394"/>
    </row>
    <row r="56" spans="1:7" ht="30.5" x14ac:dyDescent="0.35">
      <c r="A56" s="1"/>
      <c r="B56" s="134" t="s">
        <v>104</v>
      </c>
      <c r="C56" s="134" t="s">
        <v>105</v>
      </c>
      <c r="D56" s="138" t="s">
        <v>117</v>
      </c>
      <c r="E56" s="138" t="s">
        <v>118</v>
      </c>
      <c r="F56" s="138" t="s">
        <v>37</v>
      </c>
      <c r="G56" s="138" t="s">
        <v>36</v>
      </c>
    </row>
    <row r="57" spans="1:7" x14ac:dyDescent="0.35">
      <c r="A57" s="4" t="s">
        <v>351</v>
      </c>
      <c r="B57" s="87">
        <v>2.3255813953488372E-2</v>
      </c>
      <c r="C57" s="87">
        <v>1.4084507042253523E-2</v>
      </c>
      <c r="D57" s="87">
        <v>1.4925373134328356E-2</v>
      </c>
      <c r="E57" s="87">
        <v>2.2556390977443604E-2</v>
      </c>
      <c r="F57" s="87">
        <v>0.02</v>
      </c>
      <c r="G57" s="1">
        <f>F57*400</f>
        <v>8</v>
      </c>
    </row>
    <row r="58" spans="1:7" x14ac:dyDescent="0.35">
      <c r="A58" s="4" t="s">
        <v>352</v>
      </c>
      <c r="B58" s="87">
        <v>3.8759689922480624E-3</v>
      </c>
      <c r="C58" s="87">
        <v>2.1126760563380281E-2</v>
      </c>
      <c r="D58" s="87">
        <v>0</v>
      </c>
      <c r="E58" s="87">
        <v>1.5037593984962405E-2</v>
      </c>
      <c r="F58" s="87">
        <v>0.01</v>
      </c>
      <c r="G58" s="1">
        <f>F58*400</f>
        <v>4</v>
      </c>
    </row>
    <row r="59" spans="1:7" x14ac:dyDescent="0.35">
      <c r="A59" s="4" t="s">
        <v>353</v>
      </c>
      <c r="B59" s="87">
        <v>0.97286821705426352</v>
      </c>
      <c r="C59" s="87">
        <v>0.96478873239436624</v>
      </c>
      <c r="D59" s="87">
        <v>0.98507462686567171</v>
      </c>
      <c r="E59" s="87">
        <v>0.96240601503759393</v>
      </c>
      <c r="F59" s="87">
        <v>0.97</v>
      </c>
      <c r="G59" s="1">
        <f>F59*400</f>
        <v>388</v>
      </c>
    </row>
    <row r="60" spans="1:7" x14ac:dyDescent="0.35">
      <c r="A60" s="4" t="s">
        <v>6</v>
      </c>
      <c r="B60" s="87">
        <v>1</v>
      </c>
      <c r="C60" s="87">
        <v>1</v>
      </c>
      <c r="D60" s="87">
        <v>1</v>
      </c>
      <c r="E60" s="87">
        <v>1</v>
      </c>
      <c r="F60" s="87">
        <v>1</v>
      </c>
      <c r="G60" s="1">
        <f>F60*400</f>
        <v>400</v>
      </c>
    </row>
    <row r="63" spans="1:7" x14ac:dyDescent="0.35">
      <c r="A63" s="99" t="s">
        <v>17</v>
      </c>
      <c r="B63" s="99"/>
      <c r="C63" s="99"/>
      <c r="D63" s="99"/>
    </row>
    <row r="64" spans="1:7" x14ac:dyDescent="0.35">
      <c r="A64" s="2" t="s">
        <v>0</v>
      </c>
      <c r="B64" s="2"/>
      <c r="C64" s="3" t="s">
        <v>16</v>
      </c>
      <c r="D64" s="3" t="s">
        <v>13</v>
      </c>
    </row>
    <row r="65" spans="1:11" x14ac:dyDescent="0.35">
      <c r="A65" s="4" t="s">
        <v>350</v>
      </c>
      <c r="B65" s="4" t="s">
        <v>20</v>
      </c>
      <c r="C65" s="12" t="s">
        <v>354</v>
      </c>
      <c r="D65" s="12" t="s">
        <v>355</v>
      </c>
    </row>
    <row r="66" spans="1:11" x14ac:dyDescent="0.35">
      <c r="C66" t="s">
        <v>263</v>
      </c>
      <c r="D66" t="s">
        <v>263</v>
      </c>
    </row>
    <row r="69" spans="1:11" x14ac:dyDescent="0.35">
      <c r="A69" s="1" t="s">
        <v>0</v>
      </c>
      <c r="B69" s="1"/>
      <c r="C69" s="381" t="s">
        <v>350</v>
      </c>
      <c r="D69" s="393"/>
      <c r="E69" s="382"/>
      <c r="F69" s="381" t="s">
        <v>170</v>
      </c>
      <c r="G69" s="382"/>
      <c r="H69" s="381" t="s">
        <v>178</v>
      </c>
      <c r="I69" s="382"/>
      <c r="J69" s="381" t="s">
        <v>6</v>
      </c>
      <c r="K69" s="382"/>
    </row>
    <row r="70" spans="1:11" s="9" customFormat="1" ht="104" x14ac:dyDescent="0.35">
      <c r="A70" s="260" t="s">
        <v>362</v>
      </c>
      <c r="B70" s="260"/>
      <c r="C70" s="260" t="s">
        <v>356</v>
      </c>
      <c r="D70" s="260" t="s">
        <v>357</v>
      </c>
      <c r="E70" s="260" t="s">
        <v>358</v>
      </c>
      <c r="F70" s="260" t="s">
        <v>359</v>
      </c>
      <c r="G70" s="260" t="s">
        <v>360</v>
      </c>
      <c r="H70" s="260" t="s">
        <v>204</v>
      </c>
      <c r="I70" s="260" t="s">
        <v>361</v>
      </c>
      <c r="J70" s="260" t="s">
        <v>37</v>
      </c>
      <c r="K70" s="260" t="s">
        <v>36</v>
      </c>
    </row>
    <row r="71" spans="1:11" x14ac:dyDescent="0.35">
      <c r="A71" s="354" t="s">
        <v>334</v>
      </c>
      <c r="B71" s="258" t="s">
        <v>335</v>
      </c>
      <c r="C71" s="259">
        <v>1</v>
      </c>
      <c r="D71" s="259">
        <v>1</v>
      </c>
      <c r="E71" s="259">
        <v>0.78865979381443296</v>
      </c>
      <c r="F71" s="259">
        <v>0.81333333333333324</v>
      </c>
      <c r="G71" s="259">
        <v>0.77142857142857157</v>
      </c>
      <c r="H71" s="259">
        <v>0.77192982456140347</v>
      </c>
      <c r="I71" s="259">
        <v>0.80419580419580416</v>
      </c>
      <c r="J71" s="259">
        <v>0.79500000000000004</v>
      </c>
      <c r="K71" s="88">
        <f>J71*400</f>
        <v>318</v>
      </c>
    </row>
    <row r="72" spans="1:11" x14ac:dyDescent="0.35">
      <c r="A72" s="355"/>
      <c r="B72" s="258" t="s">
        <v>336</v>
      </c>
      <c r="C72" s="259">
        <v>0</v>
      </c>
      <c r="D72" s="259">
        <v>0</v>
      </c>
      <c r="E72" s="259">
        <v>0</v>
      </c>
      <c r="F72" s="259">
        <v>0</v>
      </c>
      <c r="G72" s="259">
        <v>0</v>
      </c>
      <c r="H72" s="259">
        <v>0</v>
      </c>
      <c r="I72" s="259">
        <v>0</v>
      </c>
      <c r="J72" s="259">
        <v>0</v>
      </c>
      <c r="K72" s="88">
        <f t="shared" ref="K72:K91" si="1">J72*400</f>
        <v>0</v>
      </c>
    </row>
    <row r="73" spans="1:11" x14ac:dyDescent="0.35">
      <c r="A73" s="356"/>
      <c r="B73" s="258" t="s">
        <v>337</v>
      </c>
      <c r="C73" s="259">
        <v>0</v>
      </c>
      <c r="D73" s="259">
        <v>0</v>
      </c>
      <c r="E73" s="259">
        <v>0.21134020618556701</v>
      </c>
      <c r="F73" s="259">
        <v>0.18666666666666668</v>
      </c>
      <c r="G73" s="259">
        <v>0.22857142857142856</v>
      </c>
      <c r="H73" s="259">
        <v>0.22807017543859648</v>
      </c>
      <c r="I73" s="259">
        <v>0.19580419580419581</v>
      </c>
      <c r="J73" s="259">
        <v>0.20499999999999999</v>
      </c>
      <c r="K73" s="88">
        <f t="shared" si="1"/>
        <v>82</v>
      </c>
    </row>
    <row r="74" spans="1:11" x14ac:dyDescent="0.35">
      <c r="A74" s="354" t="s">
        <v>338</v>
      </c>
      <c r="B74" s="258" t="s">
        <v>335</v>
      </c>
      <c r="C74" s="259">
        <v>0</v>
      </c>
      <c r="D74" s="259">
        <v>0</v>
      </c>
      <c r="E74" s="259">
        <v>2.3195876288659795E-2</v>
      </c>
      <c r="F74" s="259">
        <v>2.2222222222222223E-2</v>
      </c>
      <c r="G74" s="259">
        <v>2.2857142857142857E-2</v>
      </c>
      <c r="H74" s="259">
        <v>3.5087719298245612E-2</v>
      </c>
      <c r="I74" s="259">
        <v>1.7482517482517484E-2</v>
      </c>
      <c r="J74" s="259">
        <v>2.2499999999999999E-2</v>
      </c>
      <c r="K74" s="88">
        <f t="shared" si="1"/>
        <v>9</v>
      </c>
    </row>
    <row r="75" spans="1:11" x14ac:dyDescent="0.35">
      <c r="A75" s="355"/>
      <c r="B75" s="258" t="s">
        <v>336</v>
      </c>
      <c r="C75" s="259">
        <v>0</v>
      </c>
      <c r="D75" s="259">
        <v>0</v>
      </c>
      <c r="E75" s="259">
        <v>0</v>
      </c>
      <c r="F75" s="259">
        <v>0</v>
      </c>
      <c r="G75" s="259">
        <v>0</v>
      </c>
      <c r="H75" s="259">
        <v>0</v>
      </c>
      <c r="I75" s="259">
        <v>0</v>
      </c>
      <c r="J75" s="259">
        <v>0</v>
      </c>
      <c r="K75" s="88">
        <f t="shared" si="1"/>
        <v>0</v>
      </c>
    </row>
    <row r="76" spans="1:11" x14ac:dyDescent="0.35">
      <c r="A76" s="356"/>
      <c r="B76" s="258" t="s">
        <v>337</v>
      </c>
      <c r="C76" s="259">
        <v>1</v>
      </c>
      <c r="D76" s="259">
        <v>1</v>
      </c>
      <c r="E76" s="259">
        <v>0.97680412371134007</v>
      </c>
      <c r="F76" s="259">
        <v>0.97777777777777775</v>
      </c>
      <c r="G76" s="259">
        <v>0.97714285714285709</v>
      </c>
      <c r="H76" s="259">
        <v>0.96491228070175439</v>
      </c>
      <c r="I76" s="259">
        <v>0.9825174825174825</v>
      </c>
      <c r="J76" s="259">
        <v>0.97750000000000004</v>
      </c>
      <c r="K76" s="88">
        <f t="shared" si="1"/>
        <v>391</v>
      </c>
    </row>
    <row r="77" spans="1:11" x14ac:dyDescent="0.35">
      <c r="A77" s="354" t="s">
        <v>339</v>
      </c>
      <c r="B77" s="258" t="s">
        <v>335</v>
      </c>
      <c r="C77" s="259">
        <v>0.375</v>
      </c>
      <c r="D77" s="259">
        <v>0.5</v>
      </c>
      <c r="E77" s="259">
        <v>0.62113402061855671</v>
      </c>
      <c r="F77" s="259">
        <v>0.65333333333333332</v>
      </c>
      <c r="G77" s="259">
        <v>0.56571428571428573</v>
      </c>
      <c r="H77" s="259">
        <v>0.69298245614035092</v>
      </c>
      <c r="I77" s="259">
        <v>0.58391608391608396</v>
      </c>
      <c r="J77" s="259">
        <v>0.61499999999999999</v>
      </c>
      <c r="K77" s="88">
        <f t="shared" si="1"/>
        <v>246</v>
      </c>
    </row>
    <row r="78" spans="1:11" x14ac:dyDescent="0.35">
      <c r="A78" s="355"/>
      <c r="B78" s="258" t="s">
        <v>336</v>
      </c>
      <c r="C78" s="259">
        <v>0.375</v>
      </c>
      <c r="D78" s="259">
        <v>0.25</v>
      </c>
      <c r="E78" s="259">
        <v>0.15979381443298968</v>
      </c>
      <c r="F78" s="259">
        <v>0.16</v>
      </c>
      <c r="G78" s="259">
        <v>0.17142857142857143</v>
      </c>
      <c r="H78" s="259">
        <v>0.13157894736842105</v>
      </c>
      <c r="I78" s="259">
        <v>0.17832167832167833</v>
      </c>
      <c r="J78" s="259">
        <v>0.16500000000000001</v>
      </c>
      <c r="K78" s="88">
        <f t="shared" si="1"/>
        <v>66</v>
      </c>
    </row>
    <row r="79" spans="1:11" x14ac:dyDescent="0.35">
      <c r="A79" s="356"/>
      <c r="B79" s="258" t="s">
        <v>337</v>
      </c>
      <c r="C79" s="259">
        <v>0.25</v>
      </c>
      <c r="D79" s="259">
        <v>0.25</v>
      </c>
      <c r="E79" s="259">
        <v>0.21907216494845361</v>
      </c>
      <c r="F79" s="259">
        <v>0.18666666666666668</v>
      </c>
      <c r="G79" s="259">
        <v>0.26285714285714284</v>
      </c>
      <c r="H79" s="259">
        <v>0.17543859649122806</v>
      </c>
      <c r="I79" s="259">
        <v>0.23776223776223776</v>
      </c>
      <c r="J79" s="259">
        <v>0.22</v>
      </c>
      <c r="K79" s="88">
        <f t="shared" si="1"/>
        <v>88</v>
      </c>
    </row>
    <row r="80" spans="1:11" x14ac:dyDescent="0.35">
      <c r="A80" s="354" t="s">
        <v>340</v>
      </c>
      <c r="B80" s="258" t="s">
        <v>335</v>
      </c>
      <c r="C80" s="259">
        <v>0.5</v>
      </c>
      <c r="D80" s="259">
        <v>0.5</v>
      </c>
      <c r="E80" s="259">
        <v>0.26030927835051548</v>
      </c>
      <c r="F80" s="259">
        <v>0.28888888888888886</v>
      </c>
      <c r="G80" s="259">
        <v>0.24</v>
      </c>
      <c r="H80" s="259">
        <v>0.23684210526315788</v>
      </c>
      <c r="I80" s="259">
        <v>0.27972027972027974</v>
      </c>
      <c r="J80" s="259">
        <v>0.26750000000000002</v>
      </c>
      <c r="K80" s="88">
        <f t="shared" si="1"/>
        <v>107</v>
      </c>
    </row>
    <row r="81" spans="1:11" x14ac:dyDescent="0.35">
      <c r="A81" s="355"/>
      <c r="B81" s="258" t="s">
        <v>336</v>
      </c>
      <c r="C81" s="259">
        <v>0</v>
      </c>
      <c r="D81" s="259">
        <v>0.25</v>
      </c>
      <c r="E81" s="259">
        <v>1.2886597938144329E-2</v>
      </c>
      <c r="F81" s="259">
        <v>2.2222222222222223E-2</v>
      </c>
      <c r="G81" s="259">
        <v>5.7142857142857143E-3</v>
      </c>
      <c r="H81" s="259">
        <v>8.771929824561403E-3</v>
      </c>
      <c r="I81" s="259">
        <v>1.7482517482517484E-2</v>
      </c>
      <c r="J81" s="259">
        <v>1.4999999999999999E-2</v>
      </c>
      <c r="K81" s="88">
        <f t="shared" si="1"/>
        <v>6</v>
      </c>
    </row>
    <row r="82" spans="1:11" x14ac:dyDescent="0.35">
      <c r="A82" s="356"/>
      <c r="B82" s="258" t="s">
        <v>337</v>
      </c>
      <c r="C82" s="259">
        <v>0.5</v>
      </c>
      <c r="D82" s="259">
        <v>0.25</v>
      </c>
      <c r="E82" s="259">
        <v>0.72680412371134007</v>
      </c>
      <c r="F82" s="259">
        <v>0.68888888888888888</v>
      </c>
      <c r="G82" s="259">
        <v>0.75428571428571434</v>
      </c>
      <c r="H82" s="259">
        <v>0.75438596491228072</v>
      </c>
      <c r="I82" s="259">
        <v>0.70279720279720281</v>
      </c>
      <c r="J82" s="259">
        <v>0.71750000000000003</v>
      </c>
      <c r="K82" s="88">
        <f t="shared" si="1"/>
        <v>287</v>
      </c>
    </row>
    <row r="83" spans="1:11" x14ac:dyDescent="0.35">
      <c r="A83" s="354" t="s">
        <v>341</v>
      </c>
      <c r="B83" s="258" t="s">
        <v>335</v>
      </c>
      <c r="C83" s="259">
        <v>0</v>
      </c>
      <c r="D83" s="259">
        <v>0</v>
      </c>
      <c r="E83" s="259">
        <v>8.505154639175258E-2</v>
      </c>
      <c r="F83" s="259">
        <v>0.1111111111111111</v>
      </c>
      <c r="G83" s="259">
        <v>4.5714285714285714E-2</v>
      </c>
      <c r="H83" s="259">
        <v>7.8947368421052627E-2</v>
      </c>
      <c r="I83" s="259">
        <v>8.3916083916083919E-2</v>
      </c>
      <c r="J83" s="259">
        <v>8.2500000000000004E-2</v>
      </c>
      <c r="K83" s="88">
        <f t="shared" si="1"/>
        <v>33</v>
      </c>
    </row>
    <row r="84" spans="1:11" x14ac:dyDescent="0.35">
      <c r="A84" s="355"/>
      <c r="B84" s="258" t="s">
        <v>336</v>
      </c>
      <c r="C84" s="259">
        <v>0</v>
      </c>
      <c r="D84" s="259">
        <v>0</v>
      </c>
      <c r="E84" s="259">
        <v>2.0618556701030924E-2</v>
      </c>
      <c r="F84" s="259">
        <v>2.6666666666666668E-2</v>
      </c>
      <c r="G84" s="259">
        <v>1.1428571428571429E-2</v>
      </c>
      <c r="H84" s="259">
        <v>1.7543859649122806E-2</v>
      </c>
      <c r="I84" s="259">
        <v>2.097902097902098E-2</v>
      </c>
      <c r="J84" s="259">
        <v>0.02</v>
      </c>
      <c r="K84" s="88">
        <f t="shared" si="1"/>
        <v>8</v>
      </c>
    </row>
    <row r="85" spans="1:11" x14ac:dyDescent="0.35">
      <c r="A85" s="356"/>
      <c r="B85" s="258" t="s">
        <v>337</v>
      </c>
      <c r="C85" s="259">
        <v>1</v>
      </c>
      <c r="D85" s="259">
        <v>1</v>
      </c>
      <c r="E85" s="259">
        <v>0.89432989690721654</v>
      </c>
      <c r="F85" s="259">
        <v>0.86222222222222233</v>
      </c>
      <c r="G85" s="259">
        <v>0.94285714285714273</v>
      </c>
      <c r="H85" s="259">
        <v>0.90350877192982471</v>
      </c>
      <c r="I85" s="259">
        <v>0.8951048951048951</v>
      </c>
      <c r="J85" s="259">
        <v>0.89749999999999996</v>
      </c>
      <c r="K85" s="88">
        <f t="shared" si="1"/>
        <v>359</v>
      </c>
    </row>
    <row r="86" spans="1:11" x14ac:dyDescent="0.35">
      <c r="A86" s="354" t="s">
        <v>342</v>
      </c>
      <c r="B86" s="258" t="s">
        <v>335</v>
      </c>
      <c r="C86" s="259">
        <v>0</v>
      </c>
      <c r="D86" s="259">
        <v>0.5</v>
      </c>
      <c r="E86" s="259">
        <v>0.18814432989690721</v>
      </c>
      <c r="F86" s="259">
        <v>0.17777777777777778</v>
      </c>
      <c r="G86" s="259">
        <v>0.2</v>
      </c>
      <c r="H86" s="259">
        <v>0.19298245614035087</v>
      </c>
      <c r="I86" s="259">
        <v>0.18531468531468531</v>
      </c>
      <c r="J86" s="259">
        <v>0.1875</v>
      </c>
      <c r="K86" s="88">
        <f t="shared" si="1"/>
        <v>75</v>
      </c>
    </row>
    <row r="87" spans="1:11" x14ac:dyDescent="0.35">
      <c r="A87" s="355"/>
      <c r="B87" s="258" t="s">
        <v>336</v>
      </c>
      <c r="C87" s="259">
        <v>0.5</v>
      </c>
      <c r="D87" s="259">
        <v>0</v>
      </c>
      <c r="E87" s="259">
        <v>0.40721649484536082</v>
      </c>
      <c r="F87" s="259">
        <v>0.4</v>
      </c>
      <c r="G87" s="259">
        <v>0.41142857142857137</v>
      </c>
      <c r="H87" s="259">
        <v>0.5</v>
      </c>
      <c r="I87" s="259">
        <v>0.36713286713286714</v>
      </c>
      <c r="J87" s="259">
        <v>0.40500000000000003</v>
      </c>
      <c r="K87" s="88">
        <f t="shared" si="1"/>
        <v>162</v>
      </c>
    </row>
    <row r="88" spans="1:11" x14ac:dyDescent="0.35">
      <c r="A88" s="356"/>
      <c r="B88" s="258" t="s">
        <v>337</v>
      </c>
      <c r="C88" s="259">
        <v>0.5</v>
      </c>
      <c r="D88" s="259">
        <v>0.5</v>
      </c>
      <c r="E88" s="259">
        <v>0.40463917525773196</v>
      </c>
      <c r="F88" s="259">
        <v>0.42222222222222222</v>
      </c>
      <c r="G88" s="259">
        <v>0.38857142857142857</v>
      </c>
      <c r="H88" s="259">
        <v>0.30701754385964913</v>
      </c>
      <c r="I88" s="259">
        <v>0.44755244755244755</v>
      </c>
      <c r="J88" s="259">
        <v>0.40749999999999997</v>
      </c>
      <c r="K88" s="88">
        <f t="shared" si="1"/>
        <v>163</v>
      </c>
    </row>
    <row r="89" spans="1:11" x14ac:dyDescent="0.35">
      <c r="A89" s="354" t="s">
        <v>343</v>
      </c>
      <c r="B89" s="258" t="s">
        <v>335</v>
      </c>
      <c r="C89" s="259">
        <v>0</v>
      </c>
      <c r="D89" s="259">
        <v>0.5</v>
      </c>
      <c r="E89" s="259">
        <v>0.36855670103092786</v>
      </c>
      <c r="F89" s="259">
        <v>0.4</v>
      </c>
      <c r="G89" s="259">
        <v>0.31428571428571428</v>
      </c>
      <c r="H89" s="259">
        <v>0.37719298245614036</v>
      </c>
      <c r="I89" s="259">
        <v>0.35664335664335667</v>
      </c>
      <c r="J89" s="259">
        <v>0.36249999999999999</v>
      </c>
      <c r="K89" s="88">
        <f t="shared" si="1"/>
        <v>145</v>
      </c>
    </row>
    <row r="90" spans="1:11" x14ac:dyDescent="0.35">
      <c r="A90" s="355"/>
      <c r="B90" s="258" t="s">
        <v>336</v>
      </c>
      <c r="C90" s="259">
        <v>0.125</v>
      </c>
      <c r="D90" s="259">
        <v>0.25</v>
      </c>
      <c r="E90" s="259">
        <v>0.16494845360824739</v>
      </c>
      <c r="F90" s="259">
        <v>0.17333333333333337</v>
      </c>
      <c r="G90" s="259">
        <v>0.15428571428571428</v>
      </c>
      <c r="H90" s="259">
        <v>0.14035087719298245</v>
      </c>
      <c r="I90" s="259">
        <v>0.17482517482517484</v>
      </c>
      <c r="J90" s="259">
        <v>0.16500000000000001</v>
      </c>
      <c r="K90" s="88">
        <f t="shared" si="1"/>
        <v>66</v>
      </c>
    </row>
    <row r="91" spans="1:11" x14ac:dyDescent="0.35">
      <c r="A91" s="356"/>
      <c r="B91" s="258" t="s">
        <v>337</v>
      </c>
      <c r="C91" s="259">
        <v>0.875</v>
      </c>
      <c r="D91" s="259">
        <v>0.25</v>
      </c>
      <c r="E91" s="259">
        <v>0.46649484536082475</v>
      </c>
      <c r="F91" s="259">
        <v>0.42666666666666669</v>
      </c>
      <c r="G91" s="259">
        <v>0.53142857142857147</v>
      </c>
      <c r="H91" s="259">
        <v>0.48245614035087719</v>
      </c>
      <c r="I91" s="259">
        <v>0.46853146853146854</v>
      </c>
      <c r="J91" s="259">
        <v>0.47249999999999998</v>
      </c>
      <c r="K91" s="88">
        <f t="shared" si="1"/>
        <v>189</v>
      </c>
    </row>
    <row r="95" spans="1:11" x14ac:dyDescent="0.35">
      <c r="A95" s="99" t="s">
        <v>17</v>
      </c>
      <c r="B95" s="99"/>
      <c r="C95" s="99"/>
      <c r="D95" s="99"/>
      <c r="E95" s="99"/>
    </row>
    <row r="96" spans="1:11" s="9" customFormat="1" ht="26" x14ac:dyDescent="0.35">
      <c r="A96" s="6" t="s">
        <v>0</v>
      </c>
      <c r="B96" s="6"/>
      <c r="C96" s="7" t="s">
        <v>350</v>
      </c>
      <c r="D96" s="7" t="s">
        <v>170</v>
      </c>
      <c r="E96" s="7" t="s">
        <v>178</v>
      </c>
    </row>
    <row r="97" spans="1:5" x14ac:dyDescent="0.35">
      <c r="A97" s="4" t="s">
        <v>334</v>
      </c>
      <c r="B97" s="4" t="s">
        <v>20</v>
      </c>
      <c r="C97" s="261" t="s">
        <v>363</v>
      </c>
      <c r="D97" s="261" t="s">
        <v>364</v>
      </c>
      <c r="E97" s="261" t="s">
        <v>365</v>
      </c>
    </row>
    <row r="98" spans="1:5" x14ac:dyDescent="0.35">
      <c r="A98" s="4" t="s">
        <v>338</v>
      </c>
      <c r="B98" s="4" t="s">
        <v>20</v>
      </c>
      <c r="C98" s="261" t="s">
        <v>366</v>
      </c>
      <c r="D98" s="261" t="s">
        <v>367</v>
      </c>
      <c r="E98" s="261" t="s">
        <v>368</v>
      </c>
    </row>
    <row r="99" spans="1:5" x14ac:dyDescent="0.35">
      <c r="A99" s="4" t="s">
        <v>339</v>
      </c>
      <c r="B99" s="4" t="s">
        <v>20</v>
      </c>
      <c r="C99" s="261" t="s">
        <v>369</v>
      </c>
      <c r="D99" s="160">
        <v>0.14198069292148796</v>
      </c>
      <c r="E99" s="160">
        <v>0.12905539273024136</v>
      </c>
    </row>
    <row r="100" spans="1:5" x14ac:dyDescent="0.35">
      <c r="A100" s="4" t="s">
        <v>340</v>
      </c>
      <c r="B100" s="4" t="s">
        <v>20</v>
      </c>
      <c r="C100" s="154" t="s">
        <v>370</v>
      </c>
      <c r="D100" s="261" t="s">
        <v>371</v>
      </c>
      <c r="E100" s="261" t="s">
        <v>372</v>
      </c>
    </row>
    <row r="101" spans="1:5" x14ac:dyDescent="0.35">
      <c r="A101" s="4" t="s">
        <v>341</v>
      </c>
      <c r="B101" s="4" t="s">
        <v>20</v>
      </c>
      <c r="C101" s="261" t="s">
        <v>373</v>
      </c>
      <c r="D101" s="154" t="s">
        <v>374</v>
      </c>
      <c r="E101" s="160">
        <v>0.9613188667361442</v>
      </c>
    </row>
    <row r="102" spans="1:5" x14ac:dyDescent="0.35">
      <c r="A102" s="4" t="s">
        <v>342</v>
      </c>
      <c r="B102" s="4" t="s">
        <v>20</v>
      </c>
      <c r="C102" s="261" t="s">
        <v>375</v>
      </c>
      <c r="D102" s="160">
        <v>0.75406741190025683</v>
      </c>
      <c r="E102" s="154" t="s">
        <v>376</v>
      </c>
    </row>
    <row r="103" spans="1:5" x14ac:dyDescent="0.35">
      <c r="A103" s="4" t="s">
        <v>343</v>
      </c>
      <c r="B103" s="4" t="s">
        <v>20</v>
      </c>
      <c r="C103" s="261" t="s">
        <v>377</v>
      </c>
      <c r="D103" s="160">
        <v>0.10550497974090023</v>
      </c>
      <c r="E103" s="160">
        <v>0.69924441734480691</v>
      </c>
    </row>
    <row r="105" spans="1:5" x14ac:dyDescent="0.35">
      <c r="A105" s="192" t="s">
        <v>378</v>
      </c>
    </row>
    <row r="106" spans="1:5" x14ac:dyDescent="0.35">
      <c r="A106" s="191" t="s">
        <v>29</v>
      </c>
    </row>
  </sheetData>
  <mergeCells count="28">
    <mergeCell ref="A89:A91"/>
    <mergeCell ref="C69:E69"/>
    <mergeCell ref="F69:G69"/>
    <mergeCell ref="H69:I69"/>
    <mergeCell ref="J69:K69"/>
    <mergeCell ref="A71:A73"/>
    <mergeCell ref="A74:A76"/>
    <mergeCell ref="A77:A79"/>
    <mergeCell ref="A80:A82"/>
    <mergeCell ref="A83:A85"/>
    <mergeCell ref="A86:A88"/>
    <mergeCell ref="B44:C44"/>
    <mergeCell ref="D44:E44"/>
    <mergeCell ref="F44:G44"/>
    <mergeCell ref="A44:A45"/>
    <mergeCell ref="B55:C55"/>
    <mergeCell ref="D55:E55"/>
    <mergeCell ref="F55:G55"/>
    <mergeCell ref="A23:A25"/>
    <mergeCell ref="C3:D3"/>
    <mergeCell ref="E3:F3"/>
    <mergeCell ref="G3:H3"/>
    <mergeCell ref="A5:A7"/>
    <mergeCell ref="A8:A10"/>
    <mergeCell ref="A11:A13"/>
    <mergeCell ref="A14:A16"/>
    <mergeCell ref="A17:A19"/>
    <mergeCell ref="A20:A2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1F8D71-437C-4AD2-8335-06708172F022}">
  <dimension ref="A2:L31"/>
  <sheetViews>
    <sheetView topLeftCell="A10" workbookViewId="0">
      <selection activeCell="G18" sqref="G18"/>
    </sheetView>
  </sheetViews>
  <sheetFormatPr defaultRowHeight="14.5" x14ac:dyDescent="0.35"/>
  <cols>
    <col min="1" max="1" width="33.6328125" bestFit="1" customWidth="1"/>
    <col min="4" max="4" width="12" customWidth="1"/>
  </cols>
  <sheetData>
    <row r="2" spans="1:12" s="310" customFormat="1" ht="15.5" x14ac:dyDescent="0.35">
      <c r="B2" s="311"/>
      <c r="C2" s="311"/>
      <c r="D2" s="311"/>
      <c r="E2" s="311"/>
      <c r="F2" s="311"/>
      <c r="G2" s="311"/>
      <c r="H2" s="311"/>
      <c r="I2" s="311"/>
      <c r="J2" s="311"/>
      <c r="K2" s="311"/>
      <c r="L2" s="311"/>
    </row>
    <row r="3" spans="1:12" s="310" customFormat="1" ht="62" x14ac:dyDescent="0.35">
      <c r="A3" s="312" t="s">
        <v>519</v>
      </c>
      <c r="B3" s="313" t="s">
        <v>520</v>
      </c>
      <c r="C3" s="311"/>
      <c r="D3" s="311"/>
      <c r="E3" s="311"/>
      <c r="F3" s="311"/>
      <c r="G3" s="311"/>
      <c r="H3" s="311"/>
      <c r="I3" s="311"/>
      <c r="J3" s="311"/>
      <c r="K3" s="311"/>
      <c r="L3" s="311"/>
    </row>
    <row r="4" spans="1:12" s="310" customFormat="1" ht="15.5" x14ac:dyDescent="0.35">
      <c r="A4" s="312" t="s">
        <v>521</v>
      </c>
      <c r="B4" s="314">
        <v>9</v>
      </c>
      <c r="C4" s="311"/>
      <c r="D4" s="311"/>
      <c r="E4" s="311"/>
      <c r="F4" s="311"/>
      <c r="G4" s="311"/>
      <c r="H4" s="311"/>
      <c r="I4" s="311"/>
      <c r="J4" s="311"/>
      <c r="K4" s="311"/>
      <c r="L4" s="311"/>
    </row>
    <row r="5" spans="1:12" s="310" customFormat="1" ht="15.5" x14ac:dyDescent="0.35">
      <c r="A5" s="312" t="s">
        <v>522</v>
      </c>
      <c r="B5" s="314">
        <v>18</v>
      </c>
      <c r="C5" s="311"/>
      <c r="D5" s="311"/>
      <c r="E5" s="311"/>
      <c r="F5" s="311"/>
      <c r="G5" s="311"/>
      <c r="H5" s="311"/>
      <c r="I5" s="311"/>
      <c r="J5" s="311"/>
      <c r="K5" s="311"/>
      <c r="L5" s="311"/>
    </row>
    <row r="6" spans="1:12" s="310" customFormat="1" ht="15.5" x14ac:dyDescent="0.35">
      <c r="A6" s="312" t="s">
        <v>523</v>
      </c>
      <c r="B6" s="314">
        <v>19</v>
      </c>
      <c r="C6" s="311"/>
      <c r="D6" s="311"/>
      <c r="E6" s="311"/>
      <c r="F6" s="311"/>
      <c r="G6" s="311"/>
      <c r="H6" s="311"/>
      <c r="I6" s="311"/>
      <c r="J6" s="311"/>
      <c r="K6" s="311"/>
      <c r="L6" s="311"/>
    </row>
    <row r="7" spans="1:12" s="310" customFormat="1" ht="15.5" x14ac:dyDescent="0.35">
      <c r="A7" s="312" t="s">
        <v>524</v>
      </c>
      <c r="B7" s="314">
        <v>16</v>
      </c>
      <c r="C7" s="311"/>
      <c r="D7" s="311"/>
      <c r="E7" s="311"/>
      <c r="F7" s="311"/>
      <c r="G7" s="311"/>
      <c r="H7" s="311"/>
      <c r="I7" s="311"/>
      <c r="J7" s="311"/>
      <c r="K7" s="311"/>
      <c r="L7" s="311"/>
    </row>
    <row r="8" spans="1:12" s="310" customFormat="1" ht="15.5" x14ac:dyDescent="0.35">
      <c r="A8" s="312" t="s">
        <v>525</v>
      </c>
      <c r="B8" s="314">
        <v>12</v>
      </c>
      <c r="C8" s="311"/>
      <c r="D8" s="311"/>
      <c r="E8" s="311"/>
      <c r="F8" s="311"/>
      <c r="G8" s="311"/>
      <c r="H8" s="311"/>
      <c r="I8" s="311"/>
      <c r="J8" s="311"/>
      <c r="K8" s="311"/>
      <c r="L8" s="311"/>
    </row>
    <row r="9" spans="1:12" s="310" customFormat="1" ht="15.5" x14ac:dyDescent="0.35">
      <c r="B9" s="311"/>
      <c r="C9" s="311"/>
      <c r="D9" s="311"/>
      <c r="E9" s="311"/>
      <c r="F9" s="311"/>
      <c r="G9" s="311"/>
      <c r="H9" s="311"/>
      <c r="I9" s="311"/>
      <c r="J9" s="311"/>
      <c r="K9" s="311"/>
      <c r="L9" s="311"/>
    </row>
    <row r="10" spans="1:12" s="310" customFormat="1" ht="15.5" x14ac:dyDescent="0.35">
      <c r="B10" s="311"/>
      <c r="C10" s="311"/>
      <c r="D10" s="311"/>
      <c r="E10" s="311"/>
      <c r="F10" s="311"/>
      <c r="G10" s="311"/>
      <c r="H10" s="311"/>
      <c r="I10" s="311"/>
      <c r="J10" s="311"/>
      <c r="K10" s="311"/>
      <c r="L10" s="311"/>
    </row>
    <row r="11" spans="1:12" s="310" customFormat="1" ht="15.5" x14ac:dyDescent="0.35">
      <c r="B11" s="311"/>
      <c r="C11" s="311"/>
      <c r="D11" s="311"/>
      <c r="E11" s="311"/>
      <c r="F11" s="311"/>
      <c r="G11" s="311"/>
      <c r="H11" s="311"/>
      <c r="I11" s="311"/>
      <c r="J11" s="311"/>
      <c r="K11" s="311"/>
      <c r="L11" s="311"/>
    </row>
    <row r="12" spans="1:12" s="310" customFormat="1" ht="15.5" x14ac:dyDescent="0.35">
      <c r="B12" s="311"/>
      <c r="C12" s="311"/>
      <c r="D12" s="311"/>
      <c r="E12" s="311"/>
      <c r="F12" s="311"/>
      <c r="G12" s="311"/>
      <c r="H12" s="311"/>
      <c r="I12" s="311"/>
      <c r="J12" s="311"/>
      <c r="K12" s="311"/>
      <c r="L12" s="311"/>
    </row>
    <row r="13" spans="1:12" s="310" customFormat="1" ht="15.5" x14ac:dyDescent="0.35">
      <c r="B13" s="311"/>
      <c r="C13" s="311"/>
      <c r="D13" s="311"/>
      <c r="E13" s="311"/>
      <c r="F13" s="311"/>
      <c r="G13" s="311"/>
      <c r="H13" s="311"/>
      <c r="I13" s="311"/>
      <c r="J13" s="311"/>
      <c r="K13" s="311"/>
      <c r="L13" s="311"/>
    </row>
    <row r="14" spans="1:12" s="310" customFormat="1" ht="15.5" x14ac:dyDescent="0.35">
      <c r="B14" s="311"/>
      <c r="C14" s="311"/>
      <c r="D14" s="311"/>
      <c r="E14" s="311"/>
      <c r="F14" s="311"/>
      <c r="G14" s="311"/>
      <c r="H14" s="311"/>
      <c r="I14" s="311"/>
      <c r="J14" s="311"/>
      <c r="K14" s="311"/>
      <c r="L14" s="311"/>
    </row>
    <row r="15" spans="1:12" s="310" customFormat="1" ht="38.5" x14ac:dyDescent="0.35">
      <c r="A15" s="315" t="s">
        <v>526</v>
      </c>
      <c r="B15" s="6" t="s">
        <v>527</v>
      </c>
      <c r="C15" s="6" t="s">
        <v>528</v>
      </c>
      <c r="D15" s="6" t="s">
        <v>529</v>
      </c>
      <c r="E15" s="6" t="s">
        <v>530</v>
      </c>
      <c r="F15" s="311"/>
      <c r="G15" s="311"/>
      <c r="H15" s="311"/>
      <c r="I15" s="311"/>
      <c r="J15" s="311"/>
      <c r="K15" s="311"/>
      <c r="L15" s="311"/>
    </row>
    <row r="16" spans="1:12" s="310" customFormat="1" ht="15.5" x14ac:dyDescent="0.35">
      <c r="A16" s="2" t="s">
        <v>531</v>
      </c>
      <c r="B16" s="316">
        <v>0</v>
      </c>
      <c r="C16" s="316">
        <v>0.61541501976284585</v>
      </c>
      <c r="D16" s="316">
        <v>0.76877470355731214</v>
      </c>
      <c r="E16" s="316">
        <v>2.0948616600790514E-2</v>
      </c>
      <c r="F16" s="311"/>
      <c r="G16" s="311"/>
      <c r="H16" s="311"/>
      <c r="I16" s="311"/>
      <c r="J16" s="311"/>
      <c r="K16" s="311"/>
      <c r="L16" s="311"/>
    </row>
    <row r="17" spans="1:12" s="310" customFormat="1" ht="15.5" x14ac:dyDescent="0.35">
      <c r="A17" s="2" t="s">
        <v>532</v>
      </c>
      <c r="B17" s="316">
        <v>0.19881422924901185</v>
      </c>
      <c r="C17" s="316">
        <v>0.23478260869565218</v>
      </c>
      <c r="D17" s="316">
        <v>9.1699604743083002E-2</v>
      </c>
      <c r="E17" s="316">
        <v>0.65098814229249014</v>
      </c>
      <c r="F17" s="311"/>
      <c r="G17" s="311"/>
      <c r="H17" s="311"/>
      <c r="I17" s="311"/>
      <c r="J17" s="311"/>
      <c r="K17" s="311"/>
      <c r="L17" s="311"/>
    </row>
    <row r="18" spans="1:12" s="310" customFormat="1" ht="15.5" x14ac:dyDescent="0.35">
      <c r="A18" s="2" t="s">
        <v>533</v>
      </c>
      <c r="B18" s="316">
        <v>0.80118577075098818</v>
      </c>
      <c r="C18" s="316">
        <v>0.14980237154150197</v>
      </c>
      <c r="D18" s="316">
        <v>0.13952569169960474</v>
      </c>
      <c r="E18" s="316">
        <v>0.32806324110671936</v>
      </c>
      <c r="F18" s="311"/>
      <c r="G18" s="311"/>
      <c r="H18" s="311"/>
      <c r="I18" s="311"/>
      <c r="J18" s="311"/>
      <c r="K18" s="311"/>
      <c r="L18" s="311"/>
    </row>
    <row r="19" spans="1:12" s="310" customFormat="1" ht="15.5" x14ac:dyDescent="0.35">
      <c r="A19" s="2" t="s">
        <v>6</v>
      </c>
      <c r="B19" s="316">
        <v>1</v>
      </c>
      <c r="C19" s="316">
        <v>1</v>
      </c>
      <c r="D19" s="316">
        <v>1</v>
      </c>
      <c r="E19" s="316">
        <v>1</v>
      </c>
      <c r="F19" s="311"/>
      <c r="G19" s="311"/>
      <c r="H19" s="311"/>
      <c r="I19" s="311"/>
      <c r="J19" s="311"/>
      <c r="K19" s="311"/>
      <c r="L19" s="311"/>
    </row>
    <row r="20" spans="1:12" s="310" customFormat="1" ht="15.5" x14ac:dyDescent="0.35">
      <c r="B20" s="311"/>
      <c r="C20" s="311"/>
      <c r="D20" s="311"/>
      <c r="E20" s="311"/>
      <c r="F20" s="311"/>
      <c r="G20" s="311"/>
      <c r="H20" s="311"/>
      <c r="I20" s="311"/>
      <c r="J20" s="311"/>
      <c r="K20" s="311"/>
      <c r="L20" s="311"/>
    </row>
    <row r="21" spans="1:12" s="310" customFormat="1" ht="15.5" x14ac:dyDescent="0.35">
      <c r="B21" s="311"/>
      <c r="C21" s="311"/>
      <c r="D21" s="311"/>
      <c r="E21" s="311"/>
      <c r="F21" s="311"/>
      <c r="G21" s="311"/>
      <c r="H21" s="311"/>
      <c r="I21" s="311"/>
      <c r="J21" s="311"/>
      <c r="K21" s="311"/>
      <c r="L21" s="311"/>
    </row>
    <row r="22" spans="1:12" s="310" customFormat="1" ht="15.5" x14ac:dyDescent="0.35">
      <c r="B22" s="311"/>
      <c r="C22" s="311"/>
      <c r="D22" s="311"/>
      <c r="E22" s="311"/>
      <c r="F22" s="311"/>
      <c r="G22" s="311"/>
      <c r="H22" s="311"/>
      <c r="I22" s="311"/>
      <c r="J22" s="311"/>
      <c r="K22" s="311"/>
      <c r="L22" s="311"/>
    </row>
    <row r="23" spans="1:12" s="310" customFormat="1" ht="15.5" x14ac:dyDescent="0.35">
      <c r="B23" s="311"/>
      <c r="C23" s="311"/>
      <c r="D23" s="311"/>
      <c r="E23" s="311"/>
      <c r="F23" s="311"/>
      <c r="G23" s="311"/>
      <c r="H23" s="311"/>
      <c r="I23" s="311"/>
      <c r="J23" s="311"/>
      <c r="K23" s="311"/>
      <c r="L23" s="311"/>
    </row>
    <row r="24" spans="1:12" s="310" customFormat="1" ht="62" x14ac:dyDescent="0.35">
      <c r="A24" s="312" t="s">
        <v>519</v>
      </c>
      <c r="B24" s="313" t="s">
        <v>534</v>
      </c>
      <c r="C24" s="313" t="s">
        <v>520</v>
      </c>
      <c r="D24" s="314" t="s">
        <v>535</v>
      </c>
      <c r="E24" s="311"/>
      <c r="F24" s="311"/>
      <c r="G24" s="311"/>
      <c r="H24" s="311"/>
      <c r="I24" s="311"/>
      <c r="J24" s="311"/>
      <c r="K24" s="311"/>
      <c r="L24" s="311"/>
    </row>
    <row r="25" spans="1:12" s="310" customFormat="1" ht="15.5" x14ac:dyDescent="0.35">
      <c r="A25" s="312" t="s">
        <v>521</v>
      </c>
      <c r="B25" s="314">
        <v>11</v>
      </c>
      <c r="C25" s="314">
        <v>9</v>
      </c>
      <c r="D25" s="314">
        <f>C25/B25*100</f>
        <v>81.818181818181827</v>
      </c>
      <c r="E25" s="311"/>
      <c r="F25" s="311"/>
      <c r="G25" s="311"/>
      <c r="H25" s="311"/>
      <c r="I25" s="311"/>
      <c r="J25" s="311"/>
      <c r="K25" s="311"/>
      <c r="L25" s="311"/>
    </row>
    <row r="26" spans="1:12" s="310" customFormat="1" ht="15.5" x14ac:dyDescent="0.35">
      <c r="A26" s="312" t="s">
        <v>522</v>
      </c>
      <c r="B26" s="314">
        <v>21</v>
      </c>
      <c r="C26" s="314">
        <v>18</v>
      </c>
      <c r="D26" s="314">
        <f>C26/B26*100</f>
        <v>85.714285714285708</v>
      </c>
      <c r="E26" s="311"/>
      <c r="F26" s="311"/>
      <c r="G26" s="311"/>
      <c r="H26" s="311"/>
      <c r="I26" s="311"/>
      <c r="J26" s="311"/>
      <c r="K26" s="311"/>
      <c r="L26" s="311"/>
    </row>
    <row r="27" spans="1:12" s="310" customFormat="1" ht="15.5" x14ac:dyDescent="0.35">
      <c r="A27" s="312" t="s">
        <v>523</v>
      </c>
      <c r="B27" s="314">
        <v>24</v>
      </c>
      <c r="C27" s="314">
        <v>19</v>
      </c>
      <c r="D27" s="314">
        <f>C27/B27*100</f>
        <v>79.166666666666657</v>
      </c>
      <c r="E27" s="311"/>
      <c r="F27" s="311"/>
      <c r="G27" s="311"/>
      <c r="H27" s="311"/>
      <c r="I27" s="311"/>
      <c r="J27" s="311"/>
      <c r="K27" s="311"/>
      <c r="L27" s="311"/>
    </row>
    <row r="28" spans="1:12" s="310" customFormat="1" ht="15.5" x14ac:dyDescent="0.35">
      <c r="A28" s="312" t="s">
        <v>524</v>
      </c>
      <c r="B28" s="314">
        <v>16</v>
      </c>
      <c r="C28" s="314">
        <v>12</v>
      </c>
      <c r="D28" s="314">
        <f>C28/B28*100</f>
        <v>75</v>
      </c>
      <c r="E28" s="311"/>
      <c r="F28" s="311"/>
      <c r="G28" s="311"/>
      <c r="H28" s="311"/>
      <c r="I28" s="311"/>
      <c r="J28" s="311"/>
      <c r="K28" s="311"/>
      <c r="L28" s="311"/>
    </row>
    <row r="29" spans="1:12" s="310" customFormat="1" ht="15.5" x14ac:dyDescent="0.35">
      <c r="A29" s="312" t="s">
        <v>536</v>
      </c>
      <c r="B29" s="314">
        <v>18</v>
      </c>
      <c r="C29" s="314">
        <v>15</v>
      </c>
      <c r="D29" s="314">
        <f>C29/B29*100</f>
        <v>83.333333333333343</v>
      </c>
      <c r="E29" s="311"/>
      <c r="F29" s="311"/>
      <c r="G29" s="311"/>
      <c r="H29" s="311"/>
      <c r="I29" s="311"/>
      <c r="J29" s="311"/>
      <c r="K29" s="311"/>
      <c r="L29" s="311"/>
    </row>
    <row r="30" spans="1:12" s="310" customFormat="1" ht="15.5" x14ac:dyDescent="0.35">
      <c r="B30" s="311"/>
      <c r="C30" s="311"/>
      <c r="D30" s="311"/>
      <c r="E30" s="311"/>
      <c r="F30" s="311"/>
      <c r="G30" s="311"/>
      <c r="H30" s="311"/>
      <c r="I30" s="311"/>
      <c r="J30" s="311"/>
      <c r="K30" s="311"/>
      <c r="L30" s="311"/>
    </row>
    <row r="31" spans="1:12" s="310" customFormat="1" ht="15.5" x14ac:dyDescent="0.35">
      <c r="B31" s="311"/>
      <c r="C31" s="311"/>
      <c r="D31" s="311"/>
      <c r="E31" s="311"/>
      <c r="F31" s="311"/>
      <c r="G31" s="311"/>
      <c r="H31" s="311"/>
      <c r="I31" s="311"/>
      <c r="J31" s="311"/>
      <c r="K31" s="311"/>
      <c r="L31" s="311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1909B7-B209-4A1E-A9B3-5E2EE10D067F}">
  <dimension ref="A4:D169"/>
  <sheetViews>
    <sheetView tabSelected="1" topLeftCell="A154" workbookViewId="0">
      <selection activeCell="I161" sqref="I161"/>
    </sheetView>
  </sheetViews>
  <sheetFormatPr defaultRowHeight="14.5" x14ac:dyDescent="0.35"/>
  <cols>
    <col min="1" max="1" width="26" customWidth="1"/>
    <col min="2" max="2" width="14.90625" customWidth="1"/>
    <col min="3" max="3" width="14" customWidth="1"/>
    <col min="4" max="4" width="13.453125" customWidth="1"/>
  </cols>
  <sheetData>
    <row r="4" spans="1:3" ht="39" x14ac:dyDescent="0.35">
      <c r="A4" s="10" t="s">
        <v>439</v>
      </c>
      <c r="B4" s="303" t="s">
        <v>39</v>
      </c>
      <c r="C4" s="303" t="s">
        <v>40</v>
      </c>
    </row>
    <row r="5" spans="1:3" x14ac:dyDescent="0.35">
      <c r="A5" s="4" t="s">
        <v>51</v>
      </c>
      <c r="B5" s="5">
        <v>392</v>
      </c>
      <c r="C5" s="100">
        <v>98</v>
      </c>
    </row>
    <row r="6" spans="1:3" x14ac:dyDescent="0.35">
      <c r="A6" s="4" t="s">
        <v>137</v>
      </c>
      <c r="B6" s="5">
        <v>7</v>
      </c>
      <c r="C6" s="100">
        <v>1.7500000000000002</v>
      </c>
    </row>
    <row r="7" spans="1:3" x14ac:dyDescent="0.35">
      <c r="A7" s="4" t="s">
        <v>438</v>
      </c>
      <c r="B7" s="5">
        <v>1</v>
      </c>
      <c r="C7" s="100">
        <v>0.25</v>
      </c>
    </row>
    <row r="8" spans="1:3" x14ac:dyDescent="0.35">
      <c r="A8" s="4" t="s">
        <v>6</v>
      </c>
      <c r="B8" s="5">
        <v>400</v>
      </c>
      <c r="C8" s="100">
        <v>100</v>
      </c>
    </row>
    <row r="10" spans="1:3" ht="26" x14ac:dyDescent="0.35">
      <c r="A10" s="10" t="s">
        <v>442</v>
      </c>
      <c r="B10" s="303" t="s">
        <v>39</v>
      </c>
      <c r="C10" s="303" t="s">
        <v>40</v>
      </c>
    </row>
    <row r="11" spans="1:3" x14ac:dyDescent="0.35">
      <c r="A11" s="4" t="s">
        <v>440</v>
      </c>
      <c r="B11" s="5">
        <v>6</v>
      </c>
      <c r="C11" s="100">
        <f>B11/7*100</f>
        <v>85.714285714285708</v>
      </c>
    </row>
    <row r="12" spans="1:3" x14ac:dyDescent="0.35">
      <c r="A12" s="4" t="s">
        <v>441</v>
      </c>
      <c r="B12" s="5">
        <v>1</v>
      </c>
      <c r="C12" s="100">
        <f>B12/7*100</f>
        <v>14.285714285714285</v>
      </c>
    </row>
    <row r="13" spans="1:3" x14ac:dyDescent="0.35">
      <c r="A13" s="4" t="s">
        <v>6</v>
      </c>
      <c r="B13" s="5">
        <v>7</v>
      </c>
      <c r="C13" s="100">
        <v>100</v>
      </c>
    </row>
    <row r="16" spans="1:3" ht="26" x14ac:dyDescent="0.35">
      <c r="A16" s="10" t="s">
        <v>443</v>
      </c>
      <c r="B16" s="7" t="s">
        <v>39</v>
      </c>
      <c r="C16" s="7" t="s">
        <v>40</v>
      </c>
    </row>
    <row r="17" spans="1:4" x14ac:dyDescent="0.35">
      <c r="A17" s="8" t="s">
        <v>51</v>
      </c>
      <c r="B17" s="183">
        <v>6</v>
      </c>
      <c r="C17" s="304">
        <f>B17/7*100</f>
        <v>85.714285714285708</v>
      </c>
    </row>
    <row r="18" spans="1:4" x14ac:dyDescent="0.35">
      <c r="A18" s="8" t="s">
        <v>137</v>
      </c>
      <c r="B18" s="183">
        <v>1</v>
      </c>
      <c r="C18" s="304">
        <f>B18/7*100</f>
        <v>14.285714285714285</v>
      </c>
    </row>
    <row r="19" spans="1:4" x14ac:dyDescent="0.35">
      <c r="A19" s="8" t="s">
        <v>6</v>
      </c>
      <c r="B19" s="183">
        <v>7</v>
      </c>
      <c r="C19" s="304">
        <f>B19/7*100</f>
        <v>100</v>
      </c>
    </row>
    <row r="22" spans="1:4" ht="39" x14ac:dyDescent="0.35">
      <c r="A22" s="10" t="s">
        <v>437</v>
      </c>
      <c r="B22" s="305" t="s">
        <v>39</v>
      </c>
      <c r="C22" s="305" t="s">
        <v>40</v>
      </c>
    </row>
    <row r="23" spans="1:4" x14ac:dyDescent="0.35">
      <c r="A23" s="8" t="s">
        <v>51</v>
      </c>
      <c r="B23" s="183">
        <v>10</v>
      </c>
      <c r="C23" s="304">
        <v>2.5</v>
      </c>
    </row>
    <row r="24" spans="1:4" x14ac:dyDescent="0.35">
      <c r="A24" s="8" t="s">
        <v>137</v>
      </c>
      <c r="B24" s="183">
        <v>358</v>
      </c>
      <c r="C24" s="304">
        <v>89.5</v>
      </c>
    </row>
    <row r="25" spans="1:4" x14ac:dyDescent="0.35">
      <c r="A25" s="8" t="s">
        <v>428</v>
      </c>
      <c r="B25" s="183">
        <v>32</v>
      </c>
      <c r="C25" s="304">
        <v>8</v>
      </c>
    </row>
    <row r="26" spans="1:4" x14ac:dyDescent="0.35">
      <c r="A26" s="8" t="s">
        <v>6</v>
      </c>
      <c r="B26" s="183">
        <v>400</v>
      </c>
      <c r="C26" s="304">
        <v>100</v>
      </c>
    </row>
    <row r="28" spans="1:4" ht="39.5" x14ac:dyDescent="0.35">
      <c r="A28" s="222" t="s">
        <v>436</v>
      </c>
      <c r="B28" s="223" t="s">
        <v>7</v>
      </c>
      <c r="C28" s="302" t="s">
        <v>429</v>
      </c>
      <c r="D28" s="223" t="s">
        <v>119</v>
      </c>
    </row>
    <row r="29" spans="1:4" ht="25" x14ac:dyDescent="0.35">
      <c r="A29" s="8" t="s">
        <v>430</v>
      </c>
      <c r="B29" s="183">
        <v>336</v>
      </c>
      <c r="C29" s="301">
        <v>0.46344827586206899</v>
      </c>
      <c r="D29" s="180">
        <v>0.93854748603351945</v>
      </c>
    </row>
    <row r="30" spans="1:4" ht="25" x14ac:dyDescent="0.35">
      <c r="A30" s="8" t="s">
        <v>431</v>
      </c>
      <c r="B30" s="183">
        <v>194</v>
      </c>
      <c r="C30" s="301">
        <v>0.26758620689655171</v>
      </c>
      <c r="D30" s="180">
        <v>0.54189944134078216</v>
      </c>
    </row>
    <row r="31" spans="1:4" ht="25" x14ac:dyDescent="0.35">
      <c r="A31" s="8" t="s">
        <v>432</v>
      </c>
      <c r="B31" s="183">
        <v>98</v>
      </c>
      <c r="C31" s="301">
        <v>0.13517241379310344</v>
      </c>
      <c r="D31" s="180">
        <v>0.27374301675977653</v>
      </c>
    </row>
    <row r="32" spans="1:4" ht="25" x14ac:dyDescent="0.35">
      <c r="A32" s="8" t="s">
        <v>433</v>
      </c>
      <c r="B32" s="183">
        <v>97</v>
      </c>
      <c r="C32" s="301">
        <v>0.13379310344827586</v>
      </c>
      <c r="D32" s="180">
        <v>0.27094972067039108</v>
      </c>
    </row>
    <row r="33" spans="1:4" x14ac:dyDescent="0.35">
      <c r="A33" s="8" t="s">
        <v>6</v>
      </c>
      <c r="B33" s="183">
        <v>358</v>
      </c>
      <c r="C33" s="301">
        <v>1</v>
      </c>
      <c r="D33" s="180">
        <v>2.0251396648044691</v>
      </c>
    </row>
    <row r="34" spans="1:4" ht="43.5" x14ac:dyDescent="0.35">
      <c r="C34" s="209" t="s">
        <v>434</v>
      </c>
      <c r="D34" s="209" t="s">
        <v>435</v>
      </c>
    </row>
    <row r="37" spans="1:4" ht="39.5" x14ac:dyDescent="0.35">
      <c r="A37" s="222" t="s">
        <v>444</v>
      </c>
      <c r="B37" s="223" t="s">
        <v>7</v>
      </c>
      <c r="C37" s="223" t="s">
        <v>429</v>
      </c>
      <c r="D37" s="223" t="s">
        <v>119</v>
      </c>
    </row>
    <row r="38" spans="1:4" x14ac:dyDescent="0.35">
      <c r="A38" s="8" t="s">
        <v>445</v>
      </c>
      <c r="B38" s="183">
        <v>9</v>
      </c>
      <c r="C38" s="180">
        <v>0.42857142857142855</v>
      </c>
      <c r="D38" s="180">
        <v>0.9</v>
      </c>
    </row>
    <row r="39" spans="1:4" ht="25" x14ac:dyDescent="0.35">
      <c r="A39" s="8" t="s">
        <v>446</v>
      </c>
      <c r="B39" s="183">
        <v>8</v>
      </c>
      <c r="C39" s="180">
        <v>0.38095238095238093</v>
      </c>
      <c r="D39" s="180">
        <v>0.8</v>
      </c>
    </row>
    <row r="40" spans="1:4" ht="25" x14ac:dyDescent="0.35">
      <c r="A40" s="8" t="s">
        <v>447</v>
      </c>
      <c r="B40" s="183">
        <v>4</v>
      </c>
      <c r="C40" s="180">
        <v>0.19047619047619047</v>
      </c>
      <c r="D40" s="180">
        <v>0.4</v>
      </c>
    </row>
    <row r="41" spans="1:4" x14ac:dyDescent="0.35">
      <c r="A41" s="8" t="s">
        <v>448</v>
      </c>
      <c r="B41" s="183">
        <v>0</v>
      </c>
      <c r="C41" s="180">
        <v>0</v>
      </c>
      <c r="D41" s="180">
        <v>0</v>
      </c>
    </row>
    <row r="42" spans="1:4" ht="25" x14ac:dyDescent="0.35">
      <c r="A42" s="8" t="s">
        <v>449</v>
      </c>
      <c r="B42" s="183">
        <v>0</v>
      </c>
      <c r="C42" s="180">
        <v>0</v>
      </c>
      <c r="D42" s="180">
        <v>0</v>
      </c>
    </row>
    <row r="43" spans="1:4" x14ac:dyDescent="0.35">
      <c r="A43" s="8" t="s">
        <v>6</v>
      </c>
      <c r="B43" s="183">
        <v>10</v>
      </c>
      <c r="C43" s="180">
        <v>1</v>
      </c>
      <c r="D43" s="180">
        <v>2.1</v>
      </c>
    </row>
    <row r="44" spans="1:4" x14ac:dyDescent="0.35">
      <c r="A44" s="9"/>
      <c r="B44" s="9"/>
      <c r="C44" s="9"/>
      <c r="D44" s="9"/>
    </row>
    <row r="47" spans="1:4" ht="112.5" x14ac:dyDescent="0.35">
      <c r="B47" s="8" t="s">
        <v>458</v>
      </c>
      <c r="C47" s="8" t="s">
        <v>459</v>
      </c>
      <c r="D47" s="8" t="s">
        <v>460</v>
      </c>
    </row>
    <row r="48" spans="1:4" x14ac:dyDescent="0.35">
      <c r="A48" s="4" t="s">
        <v>450</v>
      </c>
      <c r="B48" s="87">
        <v>0.64500000000000002</v>
      </c>
      <c r="C48" s="87">
        <v>0.1</v>
      </c>
      <c r="D48" s="87">
        <v>0.17249999999999999</v>
      </c>
    </row>
    <row r="49" spans="1:4" x14ac:dyDescent="0.35">
      <c r="A49" s="4" t="s">
        <v>451</v>
      </c>
      <c r="B49" s="87">
        <v>1.4999999999999999E-2</v>
      </c>
      <c r="C49" s="87">
        <v>0.30249999999999999</v>
      </c>
      <c r="D49" s="87">
        <v>0.10249999999999999</v>
      </c>
    </row>
    <row r="50" spans="1:4" x14ac:dyDescent="0.35">
      <c r="A50" s="4" t="s">
        <v>452</v>
      </c>
      <c r="B50" s="87">
        <v>0.21249999999999999</v>
      </c>
      <c r="C50" s="87">
        <v>0.31</v>
      </c>
      <c r="D50" s="87">
        <v>0.27750000000000002</v>
      </c>
    </row>
    <row r="51" spans="1:4" x14ac:dyDescent="0.35">
      <c r="A51" s="4" t="s">
        <v>453</v>
      </c>
      <c r="B51" s="87">
        <v>2.5000000000000001E-3</v>
      </c>
      <c r="C51" s="87">
        <v>7.4999999999999997E-3</v>
      </c>
      <c r="D51" s="87">
        <v>5.2499999999999998E-2</v>
      </c>
    </row>
    <row r="52" spans="1:4" x14ac:dyDescent="0.35">
      <c r="A52" s="4" t="s">
        <v>454</v>
      </c>
      <c r="B52" s="87">
        <v>5.7500000000000002E-2</v>
      </c>
      <c r="C52" s="87">
        <v>0.16250000000000001</v>
      </c>
      <c r="D52" s="87">
        <v>0.24249999999999999</v>
      </c>
    </row>
    <row r="53" spans="1:4" x14ac:dyDescent="0.35">
      <c r="A53" s="4" t="s">
        <v>455</v>
      </c>
      <c r="B53" s="87">
        <v>0</v>
      </c>
      <c r="C53" s="87">
        <v>5.0000000000000001E-3</v>
      </c>
      <c r="D53" s="87">
        <v>5.0000000000000001E-3</v>
      </c>
    </row>
    <row r="54" spans="1:4" x14ac:dyDescent="0.35">
      <c r="A54" s="4" t="s">
        <v>456</v>
      </c>
      <c r="B54" s="87">
        <v>2.5000000000000001E-3</v>
      </c>
      <c r="C54" s="87">
        <v>3.2500000000000001E-2</v>
      </c>
      <c r="D54" s="87">
        <v>0.05</v>
      </c>
    </row>
    <row r="55" spans="1:4" x14ac:dyDescent="0.35">
      <c r="A55" s="4" t="s">
        <v>457</v>
      </c>
      <c r="B55" s="87">
        <v>2.5000000000000001E-3</v>
      </c>
      <c r="C55" s="87">
        <v>5.0000000000000001E-3</v>
      </c>
      <c r="D55" s="87">
        <v>1.2500000000000001E-2</v>
      </c>
    </row>
    <row r="56" spans="1:4" x14ac:dyDescent="0.35">
      <c r="A56" s="4" t="s">
        <v>307</v>
      </c>
      <c r="B56" s="87">
        <v>6.25E-2</v>
      </c>
      <c r="C56" s="87">
        <v>7.4999999999999997E-2</v>
      </c>
      <c r="D56" s="87">
        <v>8.5000000000000006E-2</v>
      </c>
    </row>
    <row r="57" spans="1:4" x14ac:dyDescent="0.35">
      <c r="A57" s="4" t="s">
        <v>6</v>
      </c>
      <c r="B57" s="87">
        <v>1</v>
      </c>
      <c r="C57" s="87">
        <v>1</v>
      </c>
      <c r="D57" s="87">
        <v>1</v>
      </c>
    </row>
    <row r="77" spans="1:3" ht="26" x14ac:dyDescent="0.35">
      <c r="A77" s="10" t="s">
        <v>461</v>
      </c>
      <c r="B77" s="7" t="s">
        <v>39</v>
      </c>
      <c r="C77" s="7" t="s">
        <v>40</v>
      </c>
    </row>
    <row r="78" spans="1:3" x14ac:dyDescent="0.35">
      <c r="A78" s="8" t="s">
        <v>51</v>
      </c>
      <c r="B78" s="183">
        <v>142</v>
      </c>
      <c r="C78" s="304">
        <v>35.5</v>
      </c>
    </row>
    <row r="79" spans="1:3" x14ac:dyDescent="0.35">
      <c r="A79" s="8" t="s">
        <v>137</v>
      </c>
      <c r="B79" s="183">
        <v>258</v>
      </c>
      <c r="C79" s="304">
        <v>64.5</v>
      </c>
    </row>
    <row r="80" spans="1:3" x14ac:dyDescent="0.35">
      <c r="A80" s="8" t="s">
        <v>6</v>
      </c>
      <c r="B80" s="183">
        <v>400</v>
      </c>
      <c r="C80" s="304">
        <v>100</v>
      </c>
    </row>
    <row r="85" spans="1:4" ht="39.5" x14ac:dyDescent="0.35">
      <c r="A85" s="222" t="s">
        <v>462</v>
      </c>
      <c r="B85" s="223" t="s">
        <v>7</v>
      </c>
      <c r="C85" s="223" t="s">
        <v>119</v>
      </c>
      <c r="D85" s="308" t="s">
        <v>463</v>
      </c>
    </row>
    <row r="86" spans="1:4" x14ac:dyDescent="0.35">
      <c r="A86" s="8" t="s">
        <v>464</v>
      </c>
      <c r="B86" s="183">
        <v>205</v>
      </c>
      <c r="C86" s="180">
        <v>0.79457364341085268</v>
      </c>
      <c r="D86" s="307">
        <v>0.25339925834363414</v>
      </c>
    </row>
    <row r="87" spans="1:4" ht="37.5" x14ac:dyDescent="0.35">
      <c r="A87" s="8" t="s">
        <v>465</v>
      </c>
      <c r="B87" s="183">
        <v>148</v>
      </c>
      <c r="C87" s="180">
        <v>0.5736434108527132</v>
      </c>
      <c r="D87" s="307">
        <v>0.18294190358467244</v>
      </c>
    </row>
    <row r="88" spans="1:4" x14ac:dyDescent="0.35">
      <c r="A88" s="8" t="s">
        <v>466</v>
      </c>
      <c r="B88" s="183">
        <v>153</v>
      </c>
      <c r="C88" s="180">
        <v>0.59302325581395354</v>
      </c>
      <c r="D88" s="307">
        <v>0.18912237330037082</v>
      </c>
    </row>
    <row r="89" spans="1:4" x14ac:dyDescent="0.35">
      <c r="A89" s="8" t="s">
        <v>467</v>
      </c>
      <c r="B89" s="183">
        <v>173</v>
      </c>
      <c r="C89" s="180">
        <v>0.6705426356589147</v>
      </c>
      <c r="D89" s="307">
        <v>0.21384425216316441</v>
      </c>
    </row>
    <row r="90" spans="1:4" x14ac:dyDescent="0.35">
      <c r="A90" s="8" t="s">
        <v>468</v>
      </c>
      <c r="B90" s="183">
        <v>130</v>
      </c>
      <c r="C90" s="180">
        <v>0.50387596899224807</v>
      </c>
      <c r="D90" s="307">
        <v>0.16069221260815822</v>
      </c>
    </row>
    <row r="91" spans="1:4" x14ac:dyDescent="0.35">
      <c r="A91" s="8" t="s">
        <v>6</v>
      </c>
      <c r="B91" s="183">
        <v>258</v>
      </c>
      <c r="C91" s="180">
        <v>3.135658914728682</v>
      </c>
      <c r="D91" s="307">
        <v>1</v>
      </c>
    </row>
    <row r="94" spans="1:4" ht="38.5" x14ac:dyDescent="0.35">
      <c r="A94" s="8" t="s">
        <v>469</v>
      </c>
      <c r="B94" s="7" t="s">
        <v>7</v>
      </c>
      <c r="C94" s="7" t="s">
        <v>119</v>
      </c>
      <c r="D94" s="306" t="s">
        <v>463</v>
      </c>
    </row>
    <row r="95" spans="1:4" x14ac:dyDescent="0.35">
      <c r="A95" s="4" t="s">
        <v>470</v>
      </c>
      <c r="B95" s="5">
        <v>179</v>
      </c>
      <c r="C95" s="87">
        <v>0.69379844961240311</v>
      </c>
      <c r="D95" s="309">
        <v>0.21592279855247287</v>
      </c>
    </row>
    <row r="96" spans="1:4" x14ac:dyDescent="0.35">
      <c r="A96" s="4" t="s">
        <v>471</v>
      </c>
      <c r="B96" s="5">
        <v>169</v>
      </c>
      <c r="C96" s="87">
        <v>0.65503875968992242</v>
      </c>
      <c r="D96" s="309">
        <v>0.20386007237635706</v>
      </c>
    </row>
    <row r="97" spans="1:4" x14ac:dyDescent="0.35">
      <c r="A97" s="4" t="s">
        <v>472</v>
      </c>
      <c r="B97" s="5">
        <v>200</v>
      </c>
      <c r="C97" s="87">
        <v>0.77519379844961245</v>
      </c>
      <c r="D97" s="309">
        <v>0.24125452352231605</v>
      </c>
    </row>
    <row r="98" spans="1:4" x14ac:dyDescent="0.35">
      <c r="A98" s="4" t="s">
        <v>473</v>
      </c>
      <c r="B98" s="5">
        <v>138</v>
      </c>
      <c r="C98" s="87">
        <v>0.53488372093023251</v>
      </c>
      <c r="D98" s="309">
        <v>0.16646562123039807</v>
      </c>
    </row>
    <row r="99" spans="1:4" x14ac:dyDescent="0.35">
      <c r="A99" s="4" t="s">
        <v>474</v>
      </c>
      <c r="B99" s="5">
        <v>143</v>
      </c>
      <c r="C99" s="87">
        <v>0.55426356589147285</v>
      </c>
      <c r="D99" s="309">
        <v>0.17249698431845598</v>
      </c>
    </row>
    <row r="100" spans="1:4" x14ac:dyDescent="0.35">
      <c r="A100" s="4" t="s">
        <v>475</v>
      </c>
      <c r="B100" s="5">
        <v>0</v>
      </c>
      <c r="C100" s="87">
        <v>0</v>
      </c>
      <c r="D100" s="309">
        <v>0</v>
      </c>
    </row>
    <row r="101" spans="1:4" x14ac:dyDescent="0.35">
      <c r="A101" s="4" t="s">
        <v>6</v>
      </c>
      <c r="B101" s="5">
        <v>258</v>
      </c>
      <c r="C101" s="87">
        <v>3.2131782945736433</v>
      </c>
      <c r="D101" s="309">
        <v>1</v>
      </c>
    </row>
    <row r="104" spans="1:4" ht="52" x14ac:dyDescent="0.35">
      <c r="A104" s="222" t="s">
        <v>477</v>
      </c>
      <c r="B104" s="223" t="s">
        <v>7</v>
      </c>
      <c r="C104" s="223" t="s">
        <v>119</v>
      </c>
      <c r="D104" s="223" t="s">
        <v>463</v>
      </c>
    </row>
    <row r="105" spans="1:4" x14ac:dyDescent="0.35">
      <c r="A105" s="8" t="s">
        <v>478</v>
      </c>
      <c r="B105" s="183">
        <v>177</v>
      </c>
      <c r="C105" s="180">
        <v>0.68604651162790697</v>
      </c>
      <c r="D105" s="180">
        <v>0.22180451127819548</v>
      </c>
    </row>
    <row r="106" spans="1:4" ht="25" x14ac:dyDescent="0.35">
      <c r="A106" s="8" t="s">
        <v>479</v>
      </c>
      <c r="B106" s="183">
        <v>139</v>
      </c>
      <c r="C106" s="180">
        <v>0.53875968992248058</v>
      </c>
      <c r="D106" s="180">
        <v>0.17418546365914786</v>
      </c>
    </row>
    <row r="107" spans="1:4" x14ac:dyDescent="0.35">
      <c r="A107" s="8" t="s">
        <v>480</v>
      </c>
      <c r="B107" s="183">
        <v>217</v>
      </c>
      <c r="C107" s="180">
        <v>0.84108527131782951</v>
      </c>
      <c r="D107" s="180">
        <v>0.27192982456140352</v>
      </c>
    </row>
    <row r="108" spans="1:4" x14ac:dyDescent="0.35">
      <c r="A108" s="8" t="s">
        <v>481</v>
      </c>
      <c r="B108" s="183">
        <v>154</v>
      </c>
      <c r="C108" s="180">
        <v>0.5968992248062015</v>
      </c>
      <c r="D108" s="180">
        <v>0.19298245614035087</v>
      </c>
    </row>
    <row r="109" spans="1:4" x14ac:dyDescent="0.35">
      <c r="A109" s="8" t="s">
        <v>482</v>
      </c>
      <c r="B109" s="183">
        <v>111</v>
      </c>
      <c r="C109" s="180">
        <v>0.43023255813953493</v>
      </c>
      <c r="D109" s="180">
        <v>0.13909774436090225</v>
      </c>
    </row>
    <row r="110" spans="1:4" x14ac:dyDescent="0.35">
      <c r="A110" s="8" t="s">
        <v>483</v>
      </c>
      <c r="B110" s="183">
        <v>0</v>
      </c>
      <c r="C110" s="180">
        <v>0</v>
      </c>
      <c r="D110" s="180">
        <v>0</v>
      </c>
    </row>
    <row r="111" spans="1:4" x14ac:dyDescent="0.35">
      <c r="A111" s="8" t="s">
        <v>6</v>
      </c>
      <c r="B111" s="183">
        <v>258</v>
      </c>
      <c r="C111" s="180">
        <v>3.0930232558139541</v>
      </c>
      <c r="D111" s="180">
        <v>1</v>
      </c>
    </row>
    <row r="116" spans="1:4" ht="78" x14ac:dyDescent="0.35">
      <c r="A116" s="10" t="s">
        <v>476</v>
      </c>
      <c r="B116" s="7" t="s">
        <v>39</v>
      </c>
      <c r="C116" s="7" t="s">
        <v>40</v>
      </c>
    </row>
    <row r="117" spans="1:4" x14ac:dyDescent="0.35">
      <c r="A117" s="8" t="s">
        <v>51</v>
      </c>
      <c r="B117" s="183">
        <v>125</v>
      </c>
      <c r="C117" s="304">
        <v>31.25</v>
      </c>
    </row>
    <row r="118" spans="1:4" x14ac:dyDescent="0.35">
      <c r="A118" s="8" t="s">
        <v>137</v>
      </c>
      <c r="B118" s="183">
        <v>275</v>
      </c>
      <c r="C118" s="304">
        <v>68.75</v>
      </c>
    </row>
    <row r="119" spans="1:4" x14ac:dyDescent="0.35">
      <c r="A119" s="8" t="s">
        <v>6</v>
      </c>
      <c r="B119" s="183">
        <v>400</v>
      </c>
      <c r="C119" s="304">
        <v>100</v>
      </c>
    </row>
    <row r="122" spans="1:4" ht="39.5" x14ac:dyDescent="0.35">
      <c r="A122" s="222" t="s">
        <v>484</v>
      </c>
      <c r="B122" s="223" t="s">
        <v>7</v>
      </c>
      <c r="C122" s="223" t="s">
        <v>119</v>
      </c>
      <c r="D122" s="223" t="s">
        <v>463</v>
      </c>
    </row>
    <row r="123" spans="1:4" x14ac:dyDescent="0.35">
      <c r="A123" s="8" t="s">
        <v>485</v>
      </c>
      <c r="B123" s="183">
        <v>248</v>
      </c>
      <c r="C123" s="180">
        <v>0.90181818181818185</v>
      </c>
      <c r="D123" s="180">
        <v>0.33022636484687085</v>
      </c>
    </row>
    <row r="124" spans="1:4" x14ac:dyDescent="0.35">
      <c r="A124" s="8" t="s">
        <v>486</v>
      </c>
      <c r="B124" s="183">
        <v>162</v>
      </c>
      <c r="C124" s="180">
        <v>0.58909090909090911</v>
      </c>
      <c r="D124" s="180">
        <v>0.21571238348868177</v>
      </c>
    </row>
    <row r="125" spans="1:4" x14ac:dyDescent="0.35">
      <c r="A125" s="8" t="s">
        <v>487</v>
      </c>
      <c r="B125" s="183">
        <v>143</v>
      </c>
      <c r="C125" s="180">
        <v>0.52</v>
      </c>
      <c r="D125" s="180">
        <v>0.1904127829560586</v>
      </c>
    </row>
    <row r="126" spans="1:4" x14ac:dyDescent="0.35">
      <c r="A126" s="8" t="s">
        <v>488</v>
      </c>
      <c r="B126" s="183">
        <v>105</v>
      </c>
      <c r="C126" s="180">
        <v>0.38181818181818189</v>
      </c>
      <c r="D126" s="180">
        <v>0.13981358189081225</v>
      </c>
    </row>
    <row r="127" spans="1:4" x14ac:dyDescent="0.35">
      <c r="A127" s="8" t="s">
        <v>489</v>
      </c>
      <c r="B127" s="183">
        <v>93</v>
      </c>
      <c r="C127" s="180">
        <v>0.33818181818181819</v>
      </c>
      <c r="D127" s="180">
        <v>0.12383488681757657</v>
      </c>
    </row>
    <row r="128" spans="1:4" x14ac:dyDescent="0.35">
      <c r="A128" s="8" t="s">
        <v>6</v>
      </c>
      <c r="B128" s="183">
        <v>275</v>
      </c>
      <c r="C128" s="180">
        <v>2.7309090909090914</v>
      </c>
      <c r="D128" s="180">
        <v>1</v>
      </c>
    </row>
    <row r="131" spans="1:4" ht="52" x14ac:dyDescent="0.35">
      <c r="A131" s="222" t="s">
        <v>490</v>
      </c>
      <c r="B131" s="223" t="s">
        <v>7</v>
      </c>
      <c r="C131" s="223" t="s">
        <v>119</v>
      </c>
      <c r="D131" s="223" t="s">
        <v>463</v>
      </c>
    </row>
    <row r="132" spans="1:4" x14ac:dyDescent="0.35">
      <c r="A132" s="8" t="s">
        <v>491</v>
      </c>
      <c r="B132" s="183">
        <v>359</v>
      </c>
      <c r="C132" s="180">
        <v>0.89749999999999996</v>
      </c>
      <c r="D132" s="180">
        <v>0.2521067415730337</v>
      </c>
    </row>
    <row r="133" spans="1:4" x14ac:dyDescent="0.35">
      <c r="A133" s="8" t="s">
        <v>492</v>
      </c>
      <c r="B133" s="183">
        <v>201</v>
      </c>
      <c r="C133" s="180">
        <v>0.50249999999999995</v>
      </c>
      <c r="D133" s="180">
        <v>0.14115168539325842</v>
      </c>
    </row>
    <row r="134" spans="1:4" x14ac:dyDescent="0.35">
      <c r="A134" s="8" t="s">
        <v>493</v>
      </c>
      <c r="B134" s="183">
        <v>345</v>
      </c>
      <c r="C134" s="180">
        <v>0.86250000000000004</v>
      </c>
      <c r="D134" s="180">
        <v>0.24227528089887643</v>
      </c>
    </row>
    <row r="135" spans="1:4" x14ac:dyDescent="0.35">
      <c r="A135" s="8" t="s">
        <v>494</v>
      </c>
      <c r="B135" s="183">
        <v>196</v>
      </c>
      <c r="C135" s="180">
        <v>0.49</v>
      </c>
      <c r="D135" s="180">
        <v>0.13764044943820225</v>
      </c>
    </row>
    <row r="136" spans="1:4" x14ac:dyDescent="0.35">
      <c r="A136" s="8" t="s">
        <v>495</v>
      </c>
      <c r="B136" s="183">
        <v>157</v>
      </c>
      <c r="C136" s="180">
        <v>0.39250000000000002</v>
      </c>
      <c r="D136" s="180">
        <v>0.11025280898876405</v>
      </c>
    </row>
    <row r="137" spans="1:4" x14ac:dyDescent="0.35">
      <c r="A137" s="8" t="s">
        <v>496</v>
      </c>
      <c r="B137" s="183">
        <v>166</v>
      </c>
      <c r="C137" s="180">
        <v>0.41499999999999998</v>
      </c>
      <c r="D137" s="180">
        <v>0.11657303370786516</v>
      </c>
    </row>
    <row r="138" spans="1:4" x14ac:dyDescent="0.35">
      <c r="A138" s="8" t="s">
        <v>6</v>
      </c>
      <c r="B138" s="183">
        <v>400</v>
      </c>
      <c r="C138" s="180">
        <v>3.56</v>
      </c>
      <c r="D138" s="180">
        <v>1</v>
      </c>
    </row>
    <row r="141" spans="1:4" ht="65" x14ac:dyDescent="0.35">
      <c r="A141" s="222" t="s">
        <v>497</v>
      </c>
      <c r="B141" s="223" t="s">
        <v>7</v>
      </c>
      <c r="C141" s="223" t="s">
        <v>119</v>
      </c>
      <c r="D141" s="223" t="s">
        <v>463</v>
      </c>
    </row>
    <row r="142" spans="1:4" x14ac:dyDescent="0.35">
      <c r="A142" s="8" t="s">
        <v>498</v>
      </c>
      <c r="B142" s="183">
        <v>310</v>
      </c>
      <c r="C142" s="180">
        <v>0.77500000000000002</v>
      </c>
      <c r="D142" s="180">
        <v>0.21145975443383358</v>
      </c>
    </row>
    <row r="143" spans="1:4" x14ac:dyDescent="0.35">
      <c r="A143" s="8" t="s">
        <v>499</v>
      </c>
      <c r="B143" s="183">
        <v>282</v>
      </c>
      <c r="C143" s="180">
        <v>0.70499999999999996</v>
      </c>
      <c r="D143" s="180">
        <v>0.19236016371077763</v>
      </c>
    </row>
    <row r="144" spans="1:4" x14ac:dyDescent="0.35">
      <c r="A144" s="8" t="s">
        <v>500</v>
      </c>
      <c r="B144" s="183">
        <v>293</v>
      </c>
      <c r="C144" s="180">
        <v>0.73250000000000004</v>
      </c>
      <c r="D144" s="180">
        <v>0.19986357435197818</v>
      </c>
    </row>
    <row r="145" spans="1:4" x14ac:dyDescent="0.35">
      <c r="A145" s="8" t="s">
        <v>501</v>
      </c>
      <c r="B145" s="183">
        <v>86</v>
      </c>
      <c r="C145" s="180">
        <v>0.215</v>
      </c>
      <c r="D145" s="180">
        <v>5.8663028649386086E-2</v>
      </c>
    </row>
    <row r="146" spans="1:4" x14ac:dyDescent="0.35">
      <c r="A146" s="8" t="s">
        <v>502</v>
      </c>
      <c r="B146" s="183">
        <v>291</v>
      </c>
      <c r="C146" s="180">
        <v>0.72750000000000004</v>
      </c>
      <c r="D146" s="180">
        <v>0.19849931787175989</v>
      </c>
    </row>
    <row r="147" spans="1:4" ht="25" x14ac:dyDescent="0.35">
      <c r="A147" s="8" t="s">
        <v>503</v>
      </c>
      <c r="B147" s="183">
        <v>131</v>
      </c>
      <c r="C147" s="180">
        <v>0.32750000000000001</v>
      </c>
      <c r="D147" s="180">
        <v>8.9358799454297422E-2</v>
      </c>
    </row>
    <row r="148" spans="1:4" x14ac:dyDescent="0.35">
      <c r="A148" s="8" t="s">
        <v>504</v>
      </c>
      <c r="B148" s="183">
        <v>73</v>
      </c>
      <c r="C148" s="180">
        <v>0.1825</v>
      </c>
      <c r="D148" s="180">
        <v>4.9795361527967257E-2</v>
      </c>
    </row>
    <row r="149" spans="1:4" x14ac:dyDescent="0.35">
      <c r="A149" s="8" t="s">
        <v>6</v>
      </c>
      <c r="B149" s="183">
        <v>400</v>
      </c>
      <c r="C149" s="180">
        <v>3.665</v>
      </c>
      <c r="D149" s="180">
        <v>1</v>
      </c>
    </row>
    <row r="152" spans="1:4" ht="38.5" x14ac:dyDescent="0.35">
      <c r="A152" s="8" t="s">
        <v>505</v>
      </c>
      <c r="B152" s="7" t="s">
        <v>7</v>
      </c>
      <c r="C152" s="7" t="s">
        <v>119</v>
      </c>
      <c r="D152" s="7" t="s">
        <v>463</v>
      </c>
    </row>
    <row r="153" spans="1:4" ht="25" x14ac:dyDescent="0.35">
      <c r="A153" s="8" t="s">
        <v>506</v>
      </c>
      <c r="B153" s="183">
        <v>153</v>
      </c>
      <c r="C153" s="180">
        <v>0.38250000000000001</v>
      </c>
      <c r="D153" s="180">
        <v>0.12900505902192244</v>
      </c>
    </row>
    <row r="154" spans="1:4" x14ac:dyDescent="0.35">
      <c r="A154" s="8" t="s">
        <v>507</v>
      </c>
      <c r="B154" s="183">
        <v>99</v>
      </c>
      <c r="C154" s="180">
        <v>0.2475</v>
      </c>
      <c r="D154" s="180">
        <v>8.3473861720067474E-2</v>
      </c>
    </row>
    <row r="155" spans="1:4" x14ac:dyDescent="0.35">
      <c r="A155" s="8" t="s">
        <v>508</v>
      </c>
      <c r="B155" s="183">
        <v>271</v>
      </c>
      <c r="C155" s="180">
        <v>0.67749999999999999</v>
      </c>
      <c r="D155" s="180">
        <v>0.22849915682967958</v>
      </c>
    </row>
    <row r="156" spans="1:4" x14ac:dyDescent="0.35">
      <c r="A156" s="8" t="s">
        <v>450</v>
      </c>
      <c r="B156" s="183">
        <v>313</v>
      </c>
      <c r="C156" s="180">
        <v>0.78249999999999997</v>
      </c>
      <c r="D156" s="180">
        <v>0.26391231028667789</v>
      </c>
    </row>
    <row r="157" spans="1:4" x14ac:dyDescent="0.35">
      <c r="A157" s="8" t="s">
        <v>509</v>
      </c>
      <c r="B157" s="183">
        <v>350</v>
      </c>
      <c r="C157" s="180">
        <v>0.875</v>
      </c>
      <c r="D157" s="180">
        <v>0.2951096121416526</v>
      </c>
    </row>
    <row r="158" spans="1:4" x14ac:dyDescent="0.35">
      <c r="A158" s="8" t="s">
        <v>6</v>
      </c>
      <c r="B158" s="183">
        <v>400</v>
      </c>
      <c r="C158" s="180">
        <v>2.9649999999999999</v>
      </c>
      <c r="D158" s="180">
        <v>1</v>
      </c>
    </row>
    <row r="160" spans="1:4" ht="65" x14ac:dyDescent="0.35">
      <c r="A160" s="222" t="s">
        <v>510</v>
      </c>
      <c r="B160" s="223" t="s">
        <v>7</v>
      </c>
      <c r="C160" s="223" t="s">
        <v>119</v>
      </c>
      <c r="D160" s="223" t="s">
        <v>463</v>
      </c>
    </row>
    <row r="161" spans="1:4" ht="37.5" x14ac:dyDescent="0.35">
      <c r="A161" s="8" t="s">
        <v>511</v>
      </c>
      <c r="B161" s="183">
        <v>222</v>
      </c>
      <c r="C161" s="180">
        <v>0.55500000000000005</v>
      </c>
      <c r="D161" s="180">
        <v>0.14672835426305353</v>
      </c>
    </row>
    <row r="162" spans="1:4" ht="25" x14ac:dyDescent="0.35">
      <c r="A162" s="8" t="s">
        <v>512</v>
      </c>
      <c r="B162" s="183">
        <v>347</v>
      </c>
      <c r="C162" s="180">
        <v>0.86750000000000005</v>
      </c>
      <c r="D162" s="180">
        <v>0.22934567085261073</v>
      </c>
    </row>
    <row r="163" spans="1:4" x14ac:dyDescent="0.35">
      <c r="A163" s="8" t="s">
        <v>513</v>
      </c>
      <c r="B163" s="183">
        <v>299</v>
      </c>
      <c r="C163" s="180">
        <v>0.74750000000000005</v>
      </c>
      <c r="D163" s="180">
        <v>0.19762062128222074</v>
      </c>
    </row>
    <row r="164" spans="1:4" ht="37.5" x14ac:dyDescent="0.35">
      <c r="A164" s="8" t="s">
        <v>514</v>
      </c>
      <c r="B164" s="183">
        <v>123</v>
      </c>
      <c r="C164" s="180">
        <v>0.3075</v>
      </c>
      <c r="D164" s="180">
        <v>8.1295439524124269E-2</v>
      </c>
    </row>
    <row r="165" spans="1:4" x14ac:dyDescent="0.35">
      <c r="A165" s="8" t="s">
        <v>515</v>
      </c>
      <c r="B165" s="183">
        <v>152</v>
      </c>
      <c r="C165" s="180">
        <v>0.38</v>
      </c>
      <c r="D165" s="180">
        <v>0.10046265697290152</v>
      </c>
    </row>
    <row r="166" spans="1:4" ht="37.5" x14ac:dyDescent="0.35">
      <c r="A166" s="8" t="s">
        <v>516</v>
      </c>
      <c r="B166" s="183">
        <v>118</v>
      </c>
      <c r="C166" s="180">
        <v>0.29499999999999998</v>
      </c>
      <c r="D166" s="180">
        <v>7.7990746860541971E-2</v>
      </c>
    </row>
    <row r="167" spans="1:4" x14ac:dyDescent="0.35">
      <c r="A167" s="8" t="s">
        <v>517</v>
      </c>
      <c r="B167" s="183">
        <v>143</v>
      </c>
      <c r="C167" s="180">
        <v>0.35749999999999998</v>
      </c>
      <c r="D167" s="180">
        <v>9.4514210178453406E-2</v>
      </c>
    </row>
    <row r="168" spans="1:4" x14ac:dyDescent="0.35">
      <c r="A168" s="8" t="s">
        <v>518</v>
      </c>
      <c r="B168" s="183">
        <v>109</v>
      </c>
      <c r="C168" s="180">
        <v>0.27250000000000002</v>
      </c>
      <c r="D168" s="180">
        <v>7.2042300066093856E-2</v>
      </c>
    </row>
    <row r="169" spans="1:4" x14ac:dyDescent="0.35">
      <c r="A169" s="8" t="s">
        <v>6</v>
      </c>
      <c r="B169" s="183">
        <v>400</v>
      </c>
      <c r="C169" s="180">
        <v>3.7825000000000002</v>
      </c>
      <c r="D169" s="180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ASER tools</vt:lpstr>
      <vt:lpstr>Sheet3</vt:lpstr>
      <vt:lpstr>Key characteristics and barrier</vt:lpstr>
      <vt:lpstr>TRANSITION QUESTION</vt:lpstr>
      <vt:lpstr>Characteristic subgroups</vt:lpstr>
      <vt:lpstr>Benchmarking</vt:lpstr>
      <vt:lpstr>Life skills</vt:lpstr>
      <vt:lpstr>Attendenace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Roopa Silwal </cp:lastModifiedBy>
  <dcterms:created xsi:type="dcterms:W3CDTF">2022-01-13T08:55:35Z</dcterms:created>
  <dcterms:modified xsi:type="dcterms:W3CDTF">2022-07-22T05:57:13Z</dcterms:modified>
</cp:coreProperties>
</file>