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rdtserver2.office.rdandt.co.uk\LSBU\LSBU188_ICCC2022 - online\Alan\"/>
    </mc:Choice>
  </mc:AlternateContent>
  <xr:revisionPtr revIDLastSave="0" documentId="13_ncr:1_{3D560A66-DE6A-459F-B32D-ECBF3AFFB5A5}" xr6:coauthVersionLast="47" xr6:coauthVersionMax="47" xr10:uidLastSave="{00000000-0000-0000-0000-000000000000}"/>
  <bookViews>
    <workbookView xWindow="1230" yWindow="135" windowWidth="13860" windowHeight="12480" xr2:uid="{00000000-000D-0000-FFFF-FFFF00000000}"/>
  </bookViews>
  <sheets>
    <sheet name="energy" sheetId="1" r:id="rId1"/>
    <sheet name="refrigerant emis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H3" i="2" s="1"/>
  <c r="F4" i="1"/>
  <c r="H4" i="1"/>
  <c r="J4" i="1" s="1"/>
  <c r="F5" i="1" s="1"/>
  <c r="C4" i="1"/>
  <c r="D4" i="1"/>
  <c r="E4" i="1"/>
  <c r="G4" i="1"/>
  <c r="B4" i="1"/>
  <c r="F3" i="2" l="1"/>
  <c r="D3" i="2"/>
  <c r="B3" i="2"/>
  <c r="C3" i="2"/>
  <c r="G3" i="2"/>
  <c r="E3" i="2"/>
  <c r="C5" i="1"/>
  <c r="D5" i="1"/>
  <c r="H5" i="1"/>
  <c r="G5" i="1"/>
  <c r="E5" i="1"/>
  <c r="B5" i="1"/>
</calcChain>
</file>

<file path=xl/sharedStrings.xml><?xml version="1.0" encoding="utf-8"?>
<sst xmlns="http://schemas.openxmlformats.org/spreadsheetml/2006/main" count="20" uniqueCount="15">
  <si>
    <t xml:space="preserve">Agriculture and fisheries </t>
  </si>
  <si>
    <t>Food manufacture</t>
  </si>
  <si>
    <t>Drinks manufacture</t>
  </si>
  <si>
    <t>Food service</t>
  </si>
  <si>
    <t>Cold storage</t>
  </si>
  <si>
    <t>Retail</t>
  </si>
  <si>
    <t>Domestic</t>
  </si>
  <si>
    <t xml:space="preserve">Retail </t>
  </si>
  <si>
    <r>
      <t>CO2 (MtCO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</si>
  <si>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Manufacturing</t>
  </si>
  <si>
    <t>Transport</t>
  </si>
  <si>
    <t>Total</t>
  </si>
  <si>
    <t>Energy (TWh) (lower)</t>
  </si>
  <si>
    <t>Energy (TWh) (upper)</t>
  </si>
  <si>
    <t>Energy (TWh) (mean)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</si>
</sst>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0-40D1-8230-439091848D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40-40D1-8230-439091848D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40-40D1-8230-439091848D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40-40D1-8230-439091848D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40-40D1-8230-439091848D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40-40D1-8230-439091848D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40-40D1-8230-439091848D82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energy!$B$1:$H$1</c:f>
              <c:strCache>
                <c:ptCount val="7"/>
                <c:pt idx="0">
                  <c:v>Agriculture and fisheries </c:v>
                </c:pt>
                <c:pt idx="1">
                  <c:v>Food manufacture</c:v>
                </c:pt>
                <c:pt idx="2">
                  <c:v>Drinks manufacture</c:v>
                </c:pt>
                <c:pt idx="3">
                  <c:v>Cold storage</c:v>
                </c:pt>
                <c:pt idx="4">
                  <c:v>Retail</c:v>
                </c:pt>
                <c:pt idx="5">
                  <c:v>Food service</c:v>
                </c:pt>
                <c:pt idx="6">
                  <c:v>Domestic</c:v>
                </c:pt>
              </c:strCache>
            </c:strRef>
          </c:cat>
          <c:val>
            <c:numRef>
              <c:f>energy!$B$4:$H$4</c:f>
              <c:numCache>
                <c:formatCode>General</c:formatCode>
                <c:ptCount val="7"/>
                <c:pt idx="0">
                  <c:v>0.42000000000000004</c:v>
                </c:pt>
                <c:pt idx="1">
                  <c:v>2.4900000000000002</c:v>
                </c:pt>
                <c:pt idx="2">
                  <c:v>0.59</c:v>
                </c:pt>
                <c:pt idx="3">
                  <c:v>1.32</c:v>
                </c:pt>
                <c:pt idx="4">
                  <c:v>6.96</c:v>
                </c:pt>
                <c:pt idx="5">
                  <c:v>6.0250000000000004</c:v>
                </c:pt>
                <c:pt idx="6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B-4D6D-83C2-F166A205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2-4326-989C-83953D5256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2-4326-989C-83953D5256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2-4326-989C-83953D5256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2-4326-989C-83953D5256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2-4326-989C-83953D5256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F2-4326-989C-83953D5256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F2-4326-989C-83953D5256D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'refrigerant emissions'!$B$1:$H$1</c:f>
              <c:strCache>
                <c:ptCount val="7"/>
                <c:pt idx="0">
                  <c:v>Agriculture and fisheries </c:v>
                </c:pt>
                <c:pt idx="1">
                  <c:v>Manufacturing</c:v>
                </c:pt>
                <c:pt idx="2">
                  <c:v>Cold storage</c:v>
                </c:pt>
                <c:pt idx="3">
                  <c:v>Retail </c:v>
                </c:pt>
                <c:pt idx="4">
                  <c:v>Food service</c:v>
                </c:pt>
                <c:pt idx="5">
                  <c:v>Transport</c:v>
                </c:pt>
                <c:pt idx="6">
                  <c:v>Domestic</c:v>
                </c:pt>
              </c:strCache>
            </c:strRef>
          </c:cat>
          <c:val>
            <c:numRef>
              <c:f>'refrigerant emissions'!$B$2:$H$2</c:f>
              <c:numCache>
                <c:formatCode>0.000</c:formatCode>
                <c:ptCount val="7"/>
                <c:pt idx="0" formatCode="General">
                  <c:v>0.05</c:v>
                </c:pt>
                <c:pt idx="1">
                  <c:v>0.89</c:v>
                </c:pt>
                <c:pt idx="2" formatCode="General">
                  <c:v>0.18</c:v>
                </c:pt>
                <c:pt idx="3">
                  <c:v>3</c:v>
                </c:pt>
                <c:pt idx="4">
                  <c:v>0.45</c:v>
                </c:pt>
                <c:pt idx="5" formatCode="General">
                  <c:v>0.69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A13-9D6C-A83CBEDA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5</xdr:row>
      <xdr:rowOff>119062</xdr:rowOff>
    </xdr:from>
    <xdr:to>
      <xdr:col>3</xdr:col>
      <xdr:colOff>938212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77E67-421C-40AD-B479-DD85C3DDA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5</xdr:row>
      <xdr:rowOff>23812</xdr:rowOff>
    </xdr:from>
    <xdr:to>
      <xdr:col>10</xdr:col>
      <xdr:colOff>495300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4B28-A954-49A9-9041-6817E1765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B22" sqref="B22"/>
    </sheetView>
  </sheetViews>
  <sheetFormatPr defaultRowHeight="15" x14ac:dyDescent="0.25"/>
  <cols>
    <col min="1" max="1" width="23" customWidth="1"/>
    <col min="2" max="2" width="23.5703125" bestFit="1" customWidth="1"/>
    <col min="3" max="3" width="17.42578125" bestFit="1" customWidth="1"/>
    <col min="4" max="4" width="24.28515625" customWidth="1"/>
    <col min="5" max="5" width="23.140625" customWidth="1"/>
    <col min="7" max="7" width="17.7109375" customWidth="1"/>
  </cols>
  <sheetData>
    <row r="1" spans="1:10" x14ac:dyDescent="0.25"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3</v>
      </c>
      <c r="H1" t="s">
        <v>6</v>
      </c>
      <c r="J1" t="s">
        <v>11</v>
      </c>
    </row>
    <row r="2" spans="1:10" x14ac:dyDescent="0.25">
      <c r="A2" t="s">
        <v>12</v>
      </c>
      <c r="B2">
        <v>0.4</v>
      </c>
      <c r="C2">
        <v>2.4900000000000002</v>
      </c>
      <c r="D2">
        <v>0.59</v>
      </c>
      <c r="E2">
        <v>1.32</v>
      </c>
      <c r="F2">
        <v>6.96</v>
      </c>
      <c r="G2">
        <v>4.16</v>
      </c>
      <c r="H2">
        <v>10.75</v>
      </c>
    </row>
    <row r="3" spans="1:10" x14ac:dyDescent="0.25">
      <c r="A3" t="s">
        <v>13</v>
      </c>
      <c r="B3">
        <v>0.44</v>
      </c>
      <c r="G3">
        <v>7.89</v>
      </c>
    </row>
    <row r="4" spans="1:10" x14ac:dyDescent="0.25">
      <c r="A4" t="s">
        <v>14</v>
      </c>
      <c r="B4">
        <f>AVERAGE(B2:B3)</f>
        <v>0.42000000000000004</v>
      </c>
      <c r="C4">
        <f t="shared" ref="C4:H4" si="0">AVERAGE(C2:C3)</f>
        <v>2.4900000000000002</v>
      </c>
      <c r="D4">
        <f t="shared" si="0"/>
        <v>0.59</v>
      </c>
      <c r="E4">
        <f t="shared" si="0"/>
        <v>1.32</v>
      </c>
      <c r="F4">
        <f t="shared" si="0"/>
        <v>6.96</v>
      </c>
      <c r="G4">
        <f t="shared" si="0"/>
        <v>6.0250000000000004</v>
      </c>
      <c r="H4">
        <f t="shared" si="0"/>
        <v>10.75</v>
      </c>
      <c r="J4">
        <f>SUM(B4:H4)</f>
        <v>28.555</v>
      </c>
    </row>
    <row r="5" spans="1:10" x14ac:dyDescent="0.25">
      <c r="B5" s="2">
        <f>B4/$J$4</f>
        <v>1.4708457362983717E-2</v>
      </c>
      <c r="C5" s="2">
        <f t="shared" ref="C5:G5" si="1">C4/$J$4</f>
        <v>8.7200140080546329E-2</v>
      </c>
      <c r="D5" s="2">
        <f t="shared" si="1"/>
        <v>2.0661880581334266E-2</v>
      </c>
      <c r="E5" s="2">
        <f t="shared" si="1"/>
        <v>4.622658028366311E-2</v>
      </c>
      <c r="F5" s="2">
        <f t="shared" si="1"/>
        <v>0.2437401505865873</v>
      </c>
      <c r="G5" s="2">
        <f t="shared" si="1"/>
        <v>0.21099632288565928</v>
      </c>
      <c r="H5" s="2">
        <f>H4/$J$4</f>
        <v>0.37646646821922608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426C-FF2B-4C7E-B3D6-957A47C81C02}">
  <dimension ref="A1:J3"/>
  <sheetViews>
    <sheetView workbookViewId="0">
      <selection activeCell="A4" sqref="A4"/>
    </sheetView>
  </sheetViews>
  <sheetFormatPr defaultRowHeight="15" x14ac:dyDescent="0.25"/>
  <cols>
    <col min="2" max="2" width="19.140625" customWidth="1"/>
    <col min="3" max="3" width="21.7109375" customWidth="1"/>
    <col min="4" max="4" width="14.28515625" customWidth="1"/>
  </cols>
  <sheetData>
    <row r="1" spans="1:10" x14ac:dyDescent="0.25">
      <c r="B1" t="s">
        <v>0</v>
      </c>
      <c r="C1" t="s">
        <v>9</v>
      </c>
      <c r="D1" t="s">
        <v>4</v>
      </c>
      <c r="E1" t="s">
        <v>7</v>
      </c>
      <c r="F1" t="s">
        <v>3</v>
      </c>
      <c r="G1" t="s">
        <v>10</v>
      </c>
      <c r="H1" t="s">
        <v>6</v>
      </c>
      <c r="J1" t="s">
        <v>11</v>
      </c>
    </row>
    <row r="2" spans="1:10" ht="18" x14ac:dyDescent="0.35">
      <c r="A2" t="s">
        <v>8</v>
      </c>
      <c r="B2">
        <v>0.05</v>
      </c>
      <c r="C2" s="1">
        <v>0.89</v>
      </c>
      <c r="D2">
        <v>0.18</v>
      </c>
      <c r="E2" s="1">
        <v>3</v>
      </c>
      <c r="F2" s="1">
        <v>0.45</v>
      </c>
      <c r="G2">
        <v>0.69</v>
      </c>
      <c r="H2" s="1">
        <v>0.15</v>
      </c>
      <c r="J2" s="1">
        <f>SUM(B2:H2)</f>
        <v>5.41</v>
      </c>
    </row>
    <row r="3" spans="1:10" x14ac:dyDescent="0.25">
      <c r="B3" s="2">
        <f>B2/$J$2</f>
        <v>9.242144177449169E-3</v>
      </c>
      <c r="C3" s="2">
        <f t="shared" ref="C3:H3" si="0">C2/$J$2</f>
        <v>0.16451016635859519</v>
      </c>
      <c r="D3" s="2">
        <f t="shared" si="0"/>
        <v>3.3271719038817003E-2</v>
      </c>
      <c r="E3" s="2">
        <f t="shared" si="0"/>
        <v>0.55452865064695012</v>
      </c>
      <c r="F3" s="2">
        <f t="shared" si="0"/>
        <v>8.3179297597042512E-2</v>
      </c>
      <c r="G3" s="2">
        <f t="shared" si="0"/>
        <v>0.1275415896487985</v>
      </c>
      <c r="H3" s="2">
        <f t="shared" si="0"/>
        <v>2.7726432532347502E-2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</vt:lpstr>
      <vt:lpstr>refrigerant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M. Foster</dc:creator>
  <cp:lastModifiedBy>Alan M. Foster</cp:lastModifiedBy>
  <dcterms:created xsi:type="dcterms:W3CDTF">2015-06-05T18:17:20Z</dcterms:created>
  <dcterms:modified xsi:type="dcterms:W3CDTF">2022-06-27T13:14:59Z</dcterms:modified>
</cp:coreProperties>
</file>