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slack\Desktop\Methods_analysis\Analysis\"/>
    </mc:Choice>
  </mc:AlternateContent>
  <xr:revisionPtr revIDLastSave="0" documentId="13_ncr:1_{349D0B5F-BA46-48FF-BA82-A2779935E5C6}" xr6:coauthVersionLast="47" xr6:coauthVersionMax="47" xr10:uidLastSave="{00000000-0000-0000-0000-000000000000}"/>
  <bookViews>
    <workbookView xWindow="2544" yWindow="2544" windowWidth="17280" windowHeight="8964" xr2:uid="{00000000-000D-0000-FFFF-FFFF00000000}"/>
  </bookViews>
  <sheets>
    <sheet name="Male experiences E16" sheetId="2" r:id="rId1"/>
    <sheet name="Any symptoms E18" sheetId="3" r:id="rId2"/>
    <sheet name="DRSP E19" sheetId="4" r:id="rId3"/>
    <sheet name="PMDD as PME E20" sheetId="5" r:id="rId4"/>
    <sheet name="External factors E21" sheetId="6" r:id="rId5"/>
    <sheet name="M changes in DSM E22" sheetId="7" r:id="rId6"/>
    <sheet name="Diuretics E23" sheetId="8" r:id="rId7"/>
    <sheet name="Surgery E24" sheetId="9" r:id="rId8"/>
    <sheet name="Rate me E25" sheetId="10" r:id="rId9"/>
    <sheet name="5.1 Medicalisation" sheetId="11" r:id="rId10"/>
  </sheets>
  <definedNames>
    <definedName name="_GoBack" localSheetId="2">'DRSP E19'!$G$11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7" l="1"/>
  <c r="G23" i="7"/>
  <c r="G24" i="7"/>
  <c r="C22" i="6"/>
  <c r="C21" i="6"/>
  <c r="G30" i="8" l="1"/>
  <c r="G29" i="8"/>
  <c r="G21" i="7" l="1"/>
  <c r="G25" i="7"/>
  <c r="G26" i="7"/>
  <c r="C23" i="7"/>
  <c r="C22" i="7"/>
  <c r="C21" i="7"/>
  <c r="E22" i="2" l="1"/>
  <c r="E30" i="2"/>
  <c r="N45" i="7" l="1"/>
  <c r="F24" i="8" l="1"/>
  <c r="F23" i="8"/>
  <c r="F22" i="8"/>
  <c r="E23" i="8"/>
  <c r="E22" i="8"/>
  <c r="D22" i="5"/>
  <c r="E29" i="2"/>
  <c r="E28" i="2"/>
  <c r="H23" i="2"/>
  <c r="H22" i="2"/>
  <c r="G22" i="2"/>
  <c r="G24" i="2"/>
  <c r="D24" i="2"/>
  <c r="D23" i="2"/>
  <c r="D22" i="2"/>
  <c r="D21" i="9" l="1"/>
  <c r="D20" i="9"/>
  <c r="L1" i="2"/>
  <c r="K1" i="2"/>
  <c r="G22" i="3" l="1"/>
  <c r="G23" i="3"/>
  <c r="L2" i="3"/>
  <c r="E22" i="7" l="1"/>
  <c r="E23" i="7"/>
  <c r="E24" i="7"/>
  <c r="G24" i="3" l="1"/>
  <c r="D23" i="3"/>
  <c r="D21" i="3"/>
  <c r="G23" i="4" l="1"/>
  <c r="G22" i="4"/>
  <c r="D23" i="10" l="1"/>
  <c r="D22" i="10"/>
  <c r="D21" i="10"/>
  <c r="E21" i="9" l="1"/>
  <c r="E20" i="9"/>
  <c r="C22" i="8"/>
  <c r="C23" i="8"/>
  <c r="E21" i="7"/>
  <c r="E25" i="7"/>
  <c r="E24" i="5" l="1"/>
  <c r="E23" i="5"/>
  <c r="E22" i="5"/>
  <c r="E21" i="5"/>
  <c r="E20" i="5"/>
  <c r="D21" i="5"/>
  <c r="D20" i="5"/>
  <c r="G21" i="4"/>
  <c r="G24" i="4"/>
  <c r="D23" i="4"/>
  <c r="D22" i="4"/>
  <c r="D21" i="4"/>
</calcChain>
</file>

<file path=xl/sharedStrings.xml><?xml version="1.0" encoding="utf-8"?>
<sst xmlns="http://schemas.openxmlformats.org/spreadsheetml/2006/main" count="1221" uniqueCount="415">
  <si>
    <t>Participant</t>
  </si>
  <si>
    <t>Name</t>
  </si>
  <si>
    <t>E01</t>
  </si>
  <si>
    <t>Anne</t>
  </si>
  <si>
    <t>E02</t>
  </si>
  <si>
    <t>Barbara</t>
  </si>
  <si>
    <t>E03</t>
  </si>
  <si>
    <t>Fran</t>
  </si>
  <si>
    <t>E04</t>
  </si>
  <si>
    <t>Andrew</t>
  </si>
  <si>
    <t>E05</t>
  </si>
  <si>
    <t>Debbie</t>
  </si>
  <si>
    <t>E06</t>
  </si>
  <si>
    <t>Celia</t>
  </si>
  <si>
    <t>E07</t>
  </si>
  <si>
    <t>Sarah</t>
  </si>
  <si>
    <t>E08</t>
  </si>
  <si>
    <t>Thomas</t>
  </si>
  <si>
    <t>E09</t>
  </si>
  <si>
    <t>Susan</t>
  </si>
  <si>
    <t>E10</t>
  </si>
  <si>
    <t>Marta</t>
  </si>
  <si>
    <t>E11</t>
  </si>
  <si>
    <t>Ria</t>
  </si>
  <si>
    <t>E12</t>
  </si>
  <si>
    <t>John</t>
  </si>
  <si>
    <t>E13</t>
  </si>
  <si>
    <t>Laura</t>
  </si>
  <si>
    <t>E14</t>
  </si>
  <si>
    <t>Zoe</t>
  </si>
  <si>
    <t>E15</t>
  </si>
  <si>
    <t>Geraldine</t>
  </si>
  <si>
    <t>E16</t>
  </si>
  <si>
    <t>Chris</t>
  </si>
  <si>
    <t>E17</t>
  </si>
  <si>
    <t>Jo</t>
  </si>
  <si>
    <t>Discipline</t>
  </si>
  <si>
    <t>GP</t>
  </si>
  <si>
    <t>Clinical Psychology</t>
  </si>
  <si>
    <t>Psychiatry</t>
  </si>
  <si>
    <t>Medical (Other)</t>
  </si>
  <si>
    <t>OBGYN</t>
  </si>
  <si>
    <t>Psychiatry/ Epidemiology</t>
  </si>
  <si>
    <t>Pharmacologist/ OBGYN</t>
  </si>
  <si>
    <t>Academic psychologist</t>
  </si>
  <si>
    <t>Traditional Healer/ Soc sciences/ Natural Sciences</t>
  </si>
  <si>
    <t>Psychiatrist/ gynaecologist</t>
  </si>
  <si>
    <t>Academic Psychology</t>
  </si>
  <si>
    <t>Social psychologist- academic</t>
  </si>
  <si>
    <t>Notes</t>
  </si>
  <si>
    <t>E16- Male/ female differences/ similarities - same symptoms?</t>
  </si>
  <si>
    <r>
      <t xml:space="preserve">Interviewer: </t>
    </r>
    <r>
      <rPr>
        <sz val="11"/>
        <color theme="1"/>
        <rFont val="Cambria"/>
        <family val="1"/>
      </rPr>
      <t xml:space="preserve">So obviously men can experience nearly all of the same symptoms (.) really other than period pain or cramping of the uterus. But obviously they don't tend to have any kind of cyclical pattern in those symptoms. So does that mean that the same symptoms have different biological mechanisms depending on the patient's sex? </t>
    </r>
    <r>
      <rPr>
        <b/>
        <sz val="11"/>
        <color theme="1"/>
        <rFont val="Cambria"/>
        <family val="1"/>
      </rPr>
      <t xml:space="preserve">Anne: </t>
    </r>
    <r>
      <rPr>
        <sz val="11"/>
        <color theme="1"/>
        <rFont val="Cambria"/>
        <family val="1"/>
      </rPr>
      <t xml:space="preserve">[Pause intake] yes, they do. And again, it's in (.) you know men (.) don't have (.) I'm not an ex (.) I'm not (.) I don't have expertise in (.) er about men's health. So (.) er (.) I don't (.) I can't go into detail. But men do have hormones circulating and you know, testosterone. We talked about (.) plus they have much higher levels of testosterone than women. And that's important in terms of libido and cardiovascular health. But I would say, the big difference is that their levels are more stable. They even though there is a very gradual decline with age and there is a lot of work out there now and information about the andropause as men get older and the levels of hormones are declining, but they don't go through as distinct a phase as women do in terms of the menopause (.) as women going through the menopause. I think the other things that we talked about applies well, the social and psychological state at the time (.) erm, of getting symptoms. But the intrinsic difference between men and women as well, that they er (.) I'm very much generalizing now, but they often react to things in different ways, perhaps emotionally. And I think that has some effect as well on how men experience problems. </t>
    </r>
    <r>
      <rPr>
        <b/>
        <sz val="11"/>
        <color theme="1"/>
        <rFont val="Cambria"/>
        <family val="1"/>
      </rPr>
      <t xml:space="preserve">Interviewer: </t>
    </r>
    <r>
      <rPr>
        <sz val="11"/>
        <color theme="1"/>
        <rFont val="Cambria"/>
        <family val="1"/>
      </rPr>
      <t xml:space="preserve">Great. </t>
    </r>
    <r>
      <rPr>
        <b/>
        <sz val="11"/>
        <color theme="1"/>
        <rFont val="Cambria"/>
        <family val="1"/>
      </rPr>
      <t xml:space="preserve">Anne: </t>
    </r>
    <r>
      <rPr>
        <sz val="11"/>
        <color theme="1"/>
        <rFont val="Cambria"/>
        <family val="1"/>
      </rPr>
      <t>Like Venus and Mars! [Laugh]</t>
    </r>
  </si>
  <si>
    <t>Other</t>
  </si>
  <si>
    <t>Andropause compared to menopause</t>
  </si>
  <si>
    <t>Assumed sex steroid causal factor</t>
  </si>
  <si>
    <r>
      <t>Barbara:</t>
    </r>
    <r>
      <rPr>
        <sz val="11"/>
        <color theme="1"/>
        <rFont val="Cambria"/>
        <family val="1"/>
      </rPr>
      <t xml:space="preserve"> If there is no cycle pattern, it is not PMS.  Most symptoms in this world are non-specific and must be explored in relation to the individual and his/her situation to understand a diagnosis.</t>
    </r>
  </si>
  <si>
    <t>PMS as category not applicable to male experience</t>
  </si>
  <si>
    <t>Explains away symptoms as non-specific</t>
  </si>
  <si>
    <r>
      <t>Fran</t>
    </r>
    <r>
      <rPr>
        <sz val="11"/>
        <color theme="1"/>
        <rFont val="Cambria"/>
        <family val="1"/>
      </rPr>
      <t>: I would assume that in women it is due to the interaction between their neurotransmitters and hormonal fluctuations and in men, uh, they don’t have hormonal fluctuations in the same way [inaudible]… I’m (.) I don’t (.) I think they’re different because in women the symptoms are because of a vulnerability to hormonal fluctuations.</t>
    </r>
  </si>
  <si>
    <t>n/a</t>
  </si>
  <si>
    <t>Similar effect</t>
  </si>
  <si>
    <r>
      <t>Debbie:</t>
    </r>
    <r>
      <rPr>
        <sz val="11"/>
        <color theme="1"/>
        <rFont val="Cambria"/>
        <family val="1"/>
      </rPr>
      <t xml:space="preserve"> [Inhale] I don't think we know that [exhale] (.) I would say potentially [pause] different (.) um (.) so there's like the near term. Brain correlates, right? Like right before something happens, does irritability look the same in males and females? My money would be on like probably more yes than no. But in terms of the like, if we back up to like the things that provoke that same symptom, certainly I think they could be different in men and women to some extent. And people with this hormone sensitivity of PMS or PMDD would be one example of that (.) being um (.) being different (.) on the other hand. There's one paper showing that (.) um, that when you put healthy men into a hypo gonadal state, you give them GNRH agonists, a certain percentage of them develop (.) with this rapid hormone change, develop depression, irritability. So I think hormone sensitivity is certainly something that men are capable of. It's just that they don't [laugh] experience the cycle. But if you create a cycle in them [laughter], then they will just as readily show the symptoms. </t>
    </r>
    <r>
      <rPr>
        <b/>
        <sz val="11"/>
        <color theme="1"/>
        <rFont val="Cambria"/>
        <family val="1"/>
      </rPr>
      <t>Interviewer:</t>
    </r>
    <r>
      <rPr>
        <sz val="11"/>
        <color theme="1"/>
        <rFont val="Cambria"/>
        <family val="1"/>
      </rPr>
      <t xml:space="preserve"> I'd love to see to see the ethics approval of that study! [Laughter] </t>
    </r>
    <r>
      <rPr>
        <b/>
        <sz val="11"/>
        <color theme="1"/>
        <rFont val="Cambria"/>
        <family val="1"/>
      </rPr>
      <t>Debbie:</t>
    </r>
    <r>
      <rPr>
        <sz val="11"/>
        <color theme="1"/>
        <rFont val="Cambria"/>
        <family val="1"/>
      </rPr>
      <t xml:space="preserve"> Yeah, I think it was done in people with prostate cancer or something like this where they needed to give this drug anyway, but I'll have to find it.</t>
    </r>
  </si>
  <si>
    <t>Similarities</t>
  </si>
  <si>
    <t>Differences</t>
  </si>
  <si>
    <t>No cycle</t>
  </si>
  <si>
    <t>Mood change</t>
  </si>
  <si>
    <r>
      <t>Celia:</t>
    </r>
    <r>
      <rPr>
        <sz val="11"/>
        <color theme="1"/>
        <rFont val="Cambria"/>
        <family val="1"/>
      </rPr>
      <t xml:space="preserve"> Yeah, definitely (.) well, [audible inhale] depending on the sex or even the time of the month, I mean, you can have bloating. That may not be, you know, and you can have irritability. That may not be the same mechanism. So I think the symptoms are not really specific along those lines.</t>
    </r>
  </si>
  <si>
    <t>Not sex hormone specific symptom mechanisms</t>
  </si>
  <si>
    <t>Same symptoms</t>
  </si>
  <si>
    <r>
      <t>Sarah:</t>
    </r>
    <r>
      <rPr>
        <sz val="11"/>
        <color theme="1"/>
        <rFont val="Cambria"/>
        <family val="1"/>
      </rPr>
      <t xml:space="preserve"> Well, they don't have a cyc (.) I mean, all the symptoms we've talked about, it can happen in women at other times, too. It's the cyclical, nature of it (.) Now, men can induce cyclical changes. I don't know if you're aware but in New Guinea there was a cult, an island of menstruating men. So men in this tribal situation (.) um feared women menstruating (.) and so couldn't shake hands with a woman 'cos she might be menstruating and have her evil curse put on them. And they sort of figured that women had some sort of power so they were cutting themselves, ritualistically on the genitals to produce menstruation. Of course it was not real menstruation (.). So [laughter] you can you can fabricate things too, if you wanted to. It's just ridiculous to even suggest that men have similar (.) [Fades out] </t>
    </r>
    <r>
      <rPr>
        <b/>
        <sz val="11"/>
        <color theme="1"/>
        <rFont val="Cambria"/>
        <family val="1"/>
      </rPr>
      <t>Interviewer:</t>
    </r>
    <r>
      <rPr>
        <sz val="11"/>
        <color theme="1"/>
        <rFont val="Cambria"/>
        <family val="1"/>
      </rPr>
      <t xml:space="preserve"> Yeah. Well, but like say if they get irritable. Um that the mechanism behind that is different than the irritability that we would get before menstruating. </t>
    </r>
    <r>
      <rPr>
        <b/>
        <sz val="11"/>
        <color theme="1"/>
        <rFont val="Cambria"/>
        <family val="1"/>
      </rPr>
      <t>Sarah:</t>
    </r>
    <r>
      <rPr>
        <sz val="11"/>
        <color theme="1"/>
        <rFont val="Cambria"/>
        <family val="1"/>
      </rPr>
      <t xml:space="preserve"> Well, I mean, if you want to do a PET scan, you'd probably find that it's a similar part of the brain gets activated when any one gets irritable (.) you know in certain sorts of  behaviours. Um, so what we're talking about is not the end result. But we're talking about. Why a constellation of things changes with the menstrual cycle. It's a different thing. We're not talking about specific symptoms as originating from the menstrual cycle. Even menstrual migraine, you know people get migraine at other times, it's not necessarily linked with menstruation, which becomes important for aetiology. The mechanism of migraine is the same. And you could still treat that migraine with the same triptan or whatever you'd use to treat a migraine at another time? But if it's only occurring in association with menstruation, well then you may want to look at evening out the cycles. So they don't get that triggering (.) Do you understand? </t>
    </r>
    <r>
      <rPr>
        <b/>
        <sz val="11"/>
        <color theme="1"/>
        <rFont val="Cambria"/>
        <family val="1"/>
      </rPr>
      <t>Interviewer:</t>
    </r>
    <r>
      <rPr>
        <sz val="11"/>
        <color theme="1"/>
        <rFont val="Cambria"/>
        <family val="1"/>
      </rPr>
      <t xml:space="preserve"> Yeah, yeah. It's just um people have very different ways of describing this so (.) you know, that's what I'm trying to gauge, how you would put it.</t>
    </r>
  </si>
  <si>
    <t>Same part of the brain, and at other times in cycle/ life</t>
  </si>
  <si>
    <r>
      <t>Thomas:</t>
    </r>
    <r>
      <rPr>
        <sz val="11"/>
        <color theme="1"/>
        <rFont val="Cambria"/>
        <family val="1"/>
      </rPr>
      <t xml:space="preserve"> We did actually a study on partners. And they (.) they did daily ratings. And they showed similar pattern in their mood as their partners. Well, so (.) so they (.) well, I don't know whether (.) how that should be interpreted, but we thought that perhaps it was, a (.) a (.) a (.) a related to the fact that they actually felt in the same way as their partners, they experienced what the partners had had (.) </t>
    </r>
    <r>
      <rPr>
        <b/>
        <sz val="11"/>
        <color theme="1"/>
        <rFont val="Cambria"/>
        <family val="1"/>
      </rPr>
      <t>Interviewer:</t>
    </r>
    <r>
      <rPr>
        <sz val="11"/>
        <color theme="1"/>
        <rFont val="Cambria"/>
        <family val="1"/>
      </rPr>
      <t xml:space="preserve"> So my question really is, is, does this mean that the same symptoms can have different biological mechanisms depending on the person's sex? </t>
    </r>
    <r>
      <rPr>
        <b/>
        <sz val="11"/>
        <color theme="1"/>
        <rFont val="Cambria"/>
        <family val="1"/>
      </rPr>
      <t>Thomas:</t>
    </r>
    <r>
      <rPr>
        <sz val="11"/>
        <color theme="1"/>
        <rFont val="Cambria"/>
        <family val="1"/>
      </rPr>
      <t xml:space="preserve"> Well, in that case, in in those men's I think it is psychological, it's not biological. On the other hand [pause] on the other hand, there are (.) are also, let's say, stress related conditions, which are, of course, also appearing in men, and these stress related conditions are according to my mind, are also based on the same kind of, let's say, provoking compounds, but then coming from the adrenal instead (.) and they (.) they are not showing this menstrual cycle pattern. They are showing different types of patterns. Diurnal patterns and seasonal patterns. So (.) we know also from (.) from the many animal studies that are that testosterone on mammalian hormones are showing season (.) especially seasonal patterns. And these male hormones are also having metabolites which are active on the GABA receptor in the same way as (.) as (.) progesterone and allopregnanolone. So (.) so it's (.) it's not unreasonable to believe that that these kind of (.) of patterns can occur. Also, in men and different than men. And hepatic encephalopathy, which we are now investigating, this is mainly occurring in men.</t>
    </r>
  </si>
  <si>
    <t>Same provoking compounds</t>
  </si>
  <si>
    <r>
      <t>Susan:</t>
    </r>
    <r>
      <rPr>
        <sz val="11"/>
        <color theme="1"/>
        <rFont val="Cambria"/>
        <family val="1"/>
      </rPr>
      <t xml:space="preserve"> Well, I've kind of already answered it in terms of saying that the moods that women get and changes that women report premenstrually can also be reported at other times. So they're not (.) there isn't a single (.). There isn't a linear causal relationship between the female reproductive organs or the fe (.) female reproductive cycle and premenstrual change. It's (.) it's not a single linear relationship so, the fact that men can express all of those changes doesn't mean PMS doesn't (.) that you know, there isn't such a thing as premenstrual change. I think that because (.) what (.) so I don't (.) I think it's a bit of a non-argument (.) really. Um, when I (.) um one of my PhD students supervisors [name]. He did a lot of (.) he did a lot (.) he's a psychologist in the UK. He went into private practice (.) or, consultancy, but he (.) that was kind of one of his arguments was that men get cyc (.) well, he argued that men get cycles, but they're not menstrual cycles, and that looking at cycles for men is much more about days of the week and things like that. And so I think you can look at cycles that people have. And I think that's a whole other area of research, you know looking at cycles across, you know, how people feel going back to work after having had a break. Like it's pretty hard getting back to work. So you could have a cycle in terms of work and there's cycles (.) we know that people feel much better on a Friday than they do on a Monday. So there are other cycles. But the fact that men get those (.) that many of the(.) what are seen as symptoms of PMS, are also experienced by men, it's the same that many of those experiences (.) symptoms are experienced by menopausal women. But it's just not in a regular cyclical pattern for post-menopausal women.</t>
    </r>
  </si>
  <si>
    <t>Same symptoms- plus menopausal women, too</t>
  </si>
  <si>
    <r>
      <t>Interviewer:</t>
    </r>
    <r>
      <rPr>
        <sz val="11"/>
        <color theme="1"/>
        <rFont val="Cambria"/>
        <family val="1"/>
      </rPr>
      <t xml:space="preserve"> OK. Erm, so obviously, men can also experience the same symptoms, just not in any kind of cyclical way because they don't have a menstrual cycle. Does this mean that the same symptoms have a different biological mechanism, basically, depending on the person's sex? </t>
    </r>
    <r>
      <rPr>
        <b/>
        <sz val="11"/>
        <color theme="1"/>
        <rFont val="Cambria"/>
        <family val="1"/>
      </rPr>
      <t>Marta:</t>
    </r>
    <r>
      <rPr>
        <sz val="11"/>
        <color theme="1"/>
        <rFont val="Cambria"/>
        <family val="1"/>
      </rPr>
      <t xml:space="preserve"> [Long pause] can you repeat the question? Is this a question about men because I don't meet men? </t>
    </r>
    <r>
      <rPr>
        <b/>
        <sz val="11"/>
        <color theme="1"/>
        <rFont val="Cambria"/>
        <family val="1"/>
      </rPr>
      <t>Interviewer:</t>
    </r>
    <r>
      <rPr>
        <sz val="11"/>
        <color theme="1"/>
        <rFont val="Cambria"/>
        <family val="1"/>
      </rPr>
      <t xml:space="preserve"> Yeah, it's kind of (.) obviously (.) erm, men obviously also experience, anxiety or depression, but not in a (.) they don't have a menstrual cycle. So it's not triggered by that (.) </t>
    </r>
    <r>
      <rPr>
        <b/>
        <sz val="11"/>
        <color theme="1"/>
        <rFont val="Cambria"/>
        <family val="1"/>
      </rPr>
      <t>Marta:</t>
    </r>
    <r>
      <rPr>
        <sz val="11"/>
        <color theme="1"/>
        <rFont val="Cambria"/>
        <family val="1"/>
      </rPr>
      <t xml:space="preserve"> [Overlapping] Do they experience cyclical symptoms of depression? </t>
    </r>
    <r>
      <rPr>
        <b/>
        <sz val="11"/>
        <color theme="1"/>
        <rFont val="Cambria"/>
        <family val="1"/>
      </rPr>
      <t>Interviewer:</t>
    </r>
    <r>
      <rPr>
        <sz val="11"/>
        <color theme="1"/>
        <rFont val="Cambria"/>
        <family val="1"/>
      </rPr>
      <t xml:space="preserve"> No. </t>
    </r>
    <r>
      <rPr>
        <b/>
        <sz val="11"/>
        <color theme="1"/>
        <rFont val="Cambria"/>
        <family val="1"/>
      </rPr>
      <t>Marta</t>
    </r>
    <r>
      <rPr>
        <sz val="11"/>
        <color theme="1"/>
        <rFont val="Cambria"/>
        <family val="1"/>
      </rPr>
      <t xml:space="preserve">: OK. </t>
    </r>
    <r>
      <rPr>
        <b/>
        <sz val="11"/>
        <color theme="1"/>
        <rFont val="Cambria"/>
        <family val="1"/>
      </rPr>
      <t>Interviewer:</t>
    </r>
    <r>
      <rPr>
        <sz val="11"/>
        <color theme="1"/>
        <rFont val="Cambria"/>
        <family val="1"/>
      </rPr>
      <t xml:space="preserve"> So, I mean, most of the people I've spoken to have talked more about physical symptoms as well. So bloating and blood pressure changes or whatever. So obviously, all of those changes that can happen, and be triggered by the menstrual cycle can also happen at other times or um can happen to men, or menopausal women. </t>
    </r>
    <r>
      <rPr>
        <b/>
        <sz val="11"/>
        <color theme="1"/>
        <rFont val="Cambria"/>
        <family val="1"/>
      </rPr>
      <t>Marta:</t>
    </r>
    <r>
      <rPr>
        <sz val="11"/>
        <color theme="1"/>
        <rFont val="Cambria"/>
        <family val="1"/>
      </rPr>
      <t xml:space="preserve"> Yeah. </t>
    </r>
    <r>
      <rPr>
        <b/>
        <sz val="11"/>
        <color theme="1"/>
        <rFont val="Cambria"/>
        <family val="1"/>
      </rPr>
      <t>Interviewer:</t>
    </r>
    <r>
      <rPr>
        <sz val="11"/>
        <color theme="1"/>
        <rFont val="Cambria"/>
        <family val="1"/>
      </rPr>
      <t xml:space="preserve"> So, It's just asking really about (.) does that mean there's a range of biological mechanisms that can lead to these (.) experiences? </t>
    </r>
    <r>
      <rPr>
        <b/>
        <sz val="11"/>
        <color theme="1"/>
        <rFont val="Cambria"/>
        <family val="1"/>
      </rPr>
      <t>Marta:</t>
    </r>
    <r>
      <rPr>
        <sz val="11"/>
        <color theme="1"/>
        <rFont val="Cambria"/>
        <family val="1"/>
      </rPr>
      <t xml:space="preserve"> Yes and I (.) yes, that's (.) that's the way I'm seeing it (.) and (.) and I would say that the key trigger for all of these; both physical and mental symptoms would be the hormonal changes.</t>
    </r>
  </si>
  <si>
    <t>Yes</t>
  </si>
  <si>
    <r>
      <t>Ria:</t>
    </r>
    <r>
      <rPr>
        <sz val="11"/>
        <color theme="1"/>
        <rFont val="Cambria"/>
        <family val="1"/>
      </rPr>
      <t xml:space="preserve"> No, it's all good. It's all good. So I'll use male to talk about it. And then also just recognizing that sex is not binary and it actually exists. Like on imagine like two normal curves, it's actually inter overlap with each other. So there are people, for example, who identify as intersex who are in that overlap section. And then even like my vagina probably looks different than your vagina and my ovaries are slightly different. So acknowledging that there are diversities in the idea of sex. And so this is something that I'm very interested in because in a lot of ancestral teachings from all over the world, indigenous teachings, this idea that we all have masculine and feminine kind of pulls inside of us is like commonly understood. So masculine and feminine energies and power. Sometimes you've probably heard this. And then the English translation of like queerness or trans and or transness in [Turtle Island] indigenous languages is 'two spirit', meaning that there's again, masculine and feminine inside all of us. So I've been reading about that. And then also reading how the moon symbolizes the feminine and the sun symbolizes the masculine. And so the moon cycle, we can easily kind of pair to the four seasons of cycles of menstrual cycles. And then the sun is a daily cycle. And so from what I understand and I'm not (.) er, I don't do research in like male sex hormone expressions, but I can imagine and speculate. And from what I remember reading about testosterone, which we all experience, everybody, no matter what their sex, has testosterone and we need it. And it's really important. However, it's just like a higher expression in people who are assigned male at birth. That testosterone seems to be really high in the mornings when the sun is rising and then as the sun goes down, testosterone levels go down as well. And so all that to say that I think males, people who are assigned male at birth, who have these very specific hormone patterns, experience things more on a daily cycle. And so that's why it's almost seen as more steady, because if we, like, took a snapshot of every single day at the same time, it might seem quite similar. However, I think there's room to do research in the shifts that happen at various parts of when the sun is up and down and the same with testosterone. And I also encourage people who are non-menstruators to use the Four Seasons framework. However, you if you don't have a menstrual cycle. So even people who are taking the pill and aren't experiencing like the change in hormones, they can use the lunar calendar to go through the Four Seasons. So i'll invite you to go to my website. [name of website] and there's a free checklist that I have that lists the Four Seasons and some tasks or ideas of what you can do during that time. And so even people who don't menstruate, I think they do experience PMS (.) as well like as the autumn season, however, it's just like people just don't do research on it or haven't yet. To my knowledge. So I think there's (.) there's room to do more research on that so that we can then see how people do who don't necessarily fit within that normal curve of femaleness. How do they experience PMS? Because I think I would imagine that they do. It just looks differently than people who like really strongly experience the Four Seasons.</t>
    </r>
  </si>
  <si>
    <t>categorical- sun/moon, daily, lunar monthly</t>
  </si>
  <si>
    <t>Both have cycles- and same experiences</t>
  </si>
  <si>
    <t>Progesterone medication resulted in suicidality in contraceptive trial</t>
  </si>
  <si>
    <r>
      <t>Laura:</t>
    </r>
    <r>
      <rPr>
        <sz val="11"/>
        <color theme="1"/>
        <rFont val="Cambria"/>
        <family val="1"/>
      </rPr>
      <t xml:space="preserve"> Well, I mean, you know, there's some models, for PMS and PMDD. That have administered gonadal steroids to try and provoke symptoms [in men/ menopausal women], so I'm not sure if that answers your question? You know, in men their (.) the brain development is just different. So I think it's really hard to. To say what's similar and what's not similar, but I think there's a lot. My suspicion is that there are a lot fewer similarities.</t>
    </r>
  </si>
  <si>
    <t>Different brain</t>
  </si>
  <si>
    <t>Gonadal steroids produce similar affect in men</t>
  </si>
  <si>
    <r>
      <t>Zoe:</t>
    </r>
    <r>
      <rPr>
        <sz val="11"/>
        <color theme="1"/>
        <rFont val="Cambria"/>
        <family val="1"/>
      </rPr>
      <t xml:space="preserve"> Um (.) I don't (.) I don't (.) I wouldn't agree that men can experience the same symptoms or biological men would experience the same symptoms. I think menopausal women can. But I don't think men can um because whilst I think there is definitely something physiological going on. So I absolutely believe it's something physiological going on. But what is occurring physiologically for a woman, whether she's, you know, pre-menopausal or menopausal or, you know, during the menopausal transition is very different to what's happening for a man. I don't think that men have the same cyclical changes. They do have hormonal shifts and changes, but they don't have the same cyclical changes that are producing the changes in women. The fact that they may experience irritability or anger is not what makes it a premenstrual symptom. What makes it a premenstrual symptom is the fact that it is cyclical and it's occurred in that cyclical fashion, not just experiencing anger. Doesn't make it a premenstrual symptom. So I would I would challenge that men actually experience it. But if the essence of your question is, is there an underlying physiology to what's going on here? Yes, of course there is an underlying physiology to what's going on here. And I think it is uniquely related to the female reproductive cycle and of the female reproductive pattern. </t>
    </r>
    <r>
      <rPr>
        <b/>
        <sz val="11"/>
        <color theme="1"/>
        <rFont val="Cambria"/>
        <family val="1"/>
      </rPr>
      <t>Interviewer:</t>
    </r>
    <r>
      <rPr>
        <sz val="11"/>
        <color theme="1"/>
        <rFont val="Cambria"/>
        <family val="1"/>
      </rPr>
      <t xml:space="preserve"> Can I just clarify then? So I'm trying to think of a good symptom, so let's say men feel bloating, a feeling of bloating. That is not going to be cyclical or, you know, I'm talking about cis male people here (.) </t>
    </r>
    <r>
      <rPr>
        <b/>
        <sz val="11"/>
        <color theme="1"/>
        <rFont val="Cambria"/>
        <family val="1"/>
      </rPr>
      <t>Zoe:</t>
    </r>
    <r>
      <rPr>
        <sz val="11"/>
        <color theme="1"/>
        <rFont val="Cambria"/>
        <family val="1"/>
      </rPr>
      <t xml:space="preserve"> Yeah </t>
    </r>
    <r>
      <rPr>
        <b/>
        <sz val="11"/>
        <color theme="1"/>
        <rFont val="Cambria"/>
        <family val="1"/>
      </rPr>
      <t>Interviewer:</t>
    </r>
    <r>
      <rPr>
        <sz val="11"/>
        <color theme="1"/>
        <rFont val="Cambria"/>
        <family val="1"/>
      </rPr>
      <t xml:space="preserve"> and (.) so the mechanism behind that bloating is going to be quite different then, to the bloating as experienced cyclically? </t>
    </r>
    <r>
      <rPr>
        <b/>
        <sz val="11"/>
        <color theme="1"/>
        <rFont val="Cambria"/>
        <family val="1"/>
      </rPr>
      <t>Zoe:</t>
    </r>
    <r>
      <rPr>
        <sz val="11"/>
        <color theme="1"/>
        <rFont val="Cambria"/>
        <family val="1"/>
      </rPr>
      <t xml:space="preserve"> Yeah, yeah.</t>
    </r>
  </si>
  <si>
    <t>Denial that men can experience the same symptoms</t>
  </si>
  <si>
    <r>
      <t>Geraldine:</t>
    </r>
    <r>
      <rPr>
        <sz val="11"/>
        <color theme="1"/>
        <rFont val="Cambria"/>
        <family val="1"/>
      </rPr>
      <t xml:space="preserve"> Well, I suppose there are some that might be. But in general, I would say no. So, you know, as I mentioned before, there's a big overlap between the symptoms of stress or signs of stress and other so-called signs or symptoms of PMS. So, you know, I would often tell my students that, you know, a man and a woman wake up in the morning and experience some symptom. And she thinks it's related to her menstrual cycle and he thinks he has a hangover or is getting a cold or, you know, he's worried about his biology test in the afternoon. You know, it's (.) a lot of it is about attribution of the symptoms. Like what? What they mean to you, what you think they are.</t>
    </r>
  </si>
  <si>
    <t>Only difference is in attribution</t>
  </si>
  <si>
    <t>Shared experiences of stress</t>
  </si>
  <si>
    <r>
      <t>Chris:</t>
    </r>
    <r>
      <rPr>
        <sz val="11"/>
        <color theme="1"/>
        <rFont val="Cambria"/>
        <family val="1"/>
      </rPr>
      <t xml:space="preserve"> [Pause] Hmmmm. Yeah, I would have thought they'd be lots of different mechanisms for anxiety, and so (.) I think the answer to that is yes [pause]. Of course (.) when I see patients. They may say they've got PMS and then more likely (.) as time goes on (.) to say they've got PMDD because then people will take it more seriously. And [pause] and so that (.) that's the biggest difficulty, really (.) separating out women who've got symptoms, for other reasons, like you say, as opposed to due to their progesterone.</t>
    </r>
  </si>
  <si>
    <t>N/a</t>
  </si>
  <si>
    <r>
      <t>Jo:</t>
    </r>
    <r>
      <rPr>
        <sz val="11"/>
        <color theme="1"/>
        <rFont val="Cambria"/>
        <family val="1"/>
      </rPr>
      <t xml:space="preserve"> I think so. But again, I (.) I just think we really don't know enough about it to you know, there are all kinds of theories I've seen of jigsaws with five pieces and different causality for PMS which you (.) it doesn't mean that men or women without a cycle can't experience exactly the same symptoms and maybe they do have a similar causality. It's just not cyclical.</t>
    </r>
  </si>
  <si>
    <t>Same mecahnism possible, just not cyclical</t>
  </si>
  <si>
    <t>No</t>
  </si>
  <si>
    <t>Assumed sex steroid causality</t>
  </si>
  <si>
    <t>Not sex steroid</t>
  </si>
  <si>
    <t xml:space="preserve">E18- The latest (ISPMD consensus-based) guidelines on PMS state that ‘any’ symptoms count, so long as they occur in the luteal phase, resolve shortly after menstruation begins, and are severe enough to affect daily life. How do you feel about this particular definition?
</t>
  </si>
  <si>
    <t>Good</t>
  </si>
  <si>
    <t>Response</t>
  </si>
  <si>
    <t>Rationale</t>
  </si>
  <si>
    <r>
      <t xml:space="preserve">Anne: </t>
    </r>
    <r>
      <rPr>
        <sz val="11"/>
        <color theme="1"/>
        <rFont val="Cambria"/>
        <family val="1"/>
      </rPr>
      <t>[Pause] I think it was [pause] very good (.) because there have been so many different definitions that it's been (.) difficult when it comes to, say, in the research field, comparing studies because different criteria have been used. So the main aim of the Montreal consensus was to come to a consensus on a definition so that it could be applied consistently both in the clinical field and also research in the future. I mean, I know a few of the people who were on the group, and I know that it was very, very difficult because everybody was coming from different schools of thought about it. So it must have been very difficult to come to a consensus. I think the other thing that I like about the Montreal Consensus is that you've got the core premenstrual disorder and then the different variants as well, because it is very complex. But that (.) that I think they did [pause] group that very well to include premenstrual exacerbation, to include premenstrual disorder, even with an absence of menstruation, say somebody has got a hormone coil or they've had a hysterectomy. And so I thought it was very good in that respect as well. And (.) I think one of the problems around premenstrual disorders is you've got these two disciplines, you've got the psychiatrists who favour the psychiatric symptoms and you've got the gynaecologists who will tend to focus more in on the menstrual symptoms, physical symptoms. And so I thought it was good in that it brought together both disciplines.</t>
    </r>
  </si>
  <si>
    <r>
      <t>Barbara:</t>
    </r>
    <r>
      <rPr>
        <sz val="11"/>
        <color theme="1"/>
        <rFont val="Cambria"/>
        <family val="1"/>
      </rPr>
      <t xml:space="preserve"> This seems to be the definition given to PMS as well.  If the symptoms are carefully monitored to provide evidence of their pattern and occurrence, it will likely result in what is termed PMS.</t>
    </r>
  </si>
  <si>
    <r>
      <t>Original Fran:</t>
    </r>
    <r>
      <rPr>
        <sz val="11"/>
        <color theme="1"/>
        <rFont val="Cambria"/>
        <family val="1"/>
      </rPr>
      <t xml:space="preserve"> I think we (.) there was a lot of discussion about that and as I was saying, I tend to (.) if you ask me what I think are the most frequent (.) those are emotional symptoms but because a large number of gynaecologists on the committee feel that women present more to them with the physical symptoms [inaudible] it could be a bothersome symptom that [inaudible]. But those of us who do PMS research in the mental health field feel that [inaudible] and we may just try and support them to [inaudible].</t>
    </r>
  </si>
  <si>
    <r>
      <t>Edited Fran:</t>
    </r>
    <r>
      <rPr>
        <sz val="11"/>
        <color theme="1"/>
        <rFont val="Cambria"/>
        <family val="1"/>
      </rPr>
      <t xml:space="preserve"> I agree with the definition as put forth by the ISPMD consensus meeting.</t>
    </r>
  </si>
  <si>
    <r>
      <t>Andrew:</t>
    </r>
    <r>
      <rPr>
        <sz val="11"/>
        <color theme="1"/>
        <rFont val="Cambria"/>
        <family val="1"/>
      </rPr>
      <t xml:space="preserve"> And that was the strong opinion from our friends in gynaecology. So if I had written those papers myself, that would not have been my (.) my understanding of the situation. I'm more in the camp that want to divide these into different syndromes. But what we said, I think was a typical consensus group compromise that each and every symptom may qualify for PMS, but that there are important sub categories of the condition. And so it's kind of a compromise that (.) that it's still acknowledged that there are different subtypes that are quite distant from each other. And then it's merely a semantic question. If you want to have a common heading for all these subtypes or if you want to regard them as entirely different conditions. And I think we would never have reached consensus in any of these groups if we had not agreed to have some kind of umbrella term for all premenstrual conditions, because this is how they have traditionally been dealt with within gynaecology. And to some extent, gynaecologists have owned this condition because it's usually (.) these are the doctors usually treating these patients who they have (.) have (.) it's part of their repertoire of disorders. And that is how they regard it.</t>
    </r>
  </si>
  <si>
    <t>Concession to gynaecology</t>
  </si>
  <si>
    <r>
      <t>Debbie:</t>
    </r>
    <r>
      <rPr>
        <sz val="11"/>
        <color theme="1"/>
        <rFont val="Cambria"/>
        <family val="1"/>
      </rPr>
      <t xml:space="preserve"> I think it's the same as what I talked about because they said resolve after menstruation. So I think that what they I think they're talking about this (.) I mean, I think they're saying exactly what I said, which is that it doesn't matter if the symptom is a disorder (.) of another disorder, you have as long as you don't have it the whole month [laugh]. I think that's what I mean by that. As long as it resolves. Right? Because what they mean by resolve is like it goes away. </t>
    </r>
    <r>
      <rPr>
        <b/>
        <sz val="11"/>
        <color theme="1"/>
        <rFont val="Cambria"/>
        <family val="1"/>
      </rPr>
      <t>Interviewer:</t>
    </r>
    <r>
      <rPr>
        <sz val="11"/>
        <color theme="1"/>
        <rFont val="Cambria"/>
        <family val="1"/>
      </rPr>
      <t xml:space="preserve"> So they just state 'any' and then they don't list any symptoms as a guide. So (.) </t>
    </r>
    <r>
      <rPr>
        <b/>
        <sz val="11"/>
        <color theme="1"/>
        <rFont val="Cambria"/>
        <family val="1"/>
      </rPr>
      <t>Debbie:</t>
    </r>
    <r>
      <rPr>
        <sz val="11"/>
        <color theme="1"/>
        <rFont val="Cambria"/>
        <family val="1"/>
      </rPr>
      <t xml:space="preserve"> I'm fine with that. </t>
    </r>
    <r>
      <rPr>
        <b/>
        <sz val="11"/>
        <color theme="1"/>
        <rFont val="Cambria"/>
        <family val="1"/>
      </rPr>
      <t>Interviewer:</t>
    </r>
    <r>
      <rPr>
        <sz val="11"/>
        <color theme="1"/>
        <rFont val="Cambria"/>
        <family val="1"/>
      </rPr>
      <t xml:space="preserve"> Yeah, you're fine with that (.) cool! </t>
    </r>
    <r>
      <rPr>
        <b/>
        <sz val="11"/>
        <color theme="1"/>
        <rFont val="Cambria"/>
        <family val="1"/>
      </rPr>
      <t>Debbie:</t>
    </r>
    <r>
      <rPr>
        <sz val="11"/>
        <color theme="1"/>
        <rFont val="Cambria"/>
        <family val="1"/>
      </rPr>
      <t xml:space="preserve"> Well, I mean, I think (.) I think with the caveat that (.) that all of the evidence base for treatment is based on the PMDD criteria. So to the extent that your patient is experiencing something that is not emotional, not like (.) a total like, I don't know, skin itching or something. Right? Like, I'm not sure that we would say, "oh yeah, just use the PMDD treatment guidelines!" [Makes noise to imply crazy doctor] You know, it's probably got to have some emotion (.) something in there.</t>
    </r>
  </si>
  <si>
    <t>OK</t>
  </si>
  <si>
    <r>
      <t>Celia:</t>
    </r>
    <r>
      <rPr>
        <sz val="11"/>
        <color theme="1"/>
        <rFont val="Cambria"/>
        <family val="1"/>
      </rPr>
      <t xml:space="preserve"> Yeah, I think that sounds reasonable. Again, I think you have to separate out in [medical] history what (.) what's underlying and what may not be, and sometimes that's very difficult, particularly for someone who has underlying depression or anxiety disorder, bipolar disorder or anything like that. But I think it's important because the treatments as you say may be different. [Pause] I think if you're concerned about giving someone a label, then it may be an issue. If you're just saying you have one physical symptom and you now have PMS. But I'd like to see the pejorative nature of the label disappear. Now, I don't know whether that's possible and I haven't (.) as I said, I haven't heard much about it recently.</t>
    </r>
  </si>
  <si>
    <r>
      <t>Sarah:</t>
    </r>
    <r>
      <rPr>
        <sz val="11"/>
        <color theme="1"/>
        <rFont val="Cambria"/>
        <family val="1"/>
      </rPr>
      <t xml:space="preserve"> Well, It just does go back to what we found in that paper I told you about. It's very idiosyncratic, what women put forward and the order in which they put it forward, you see? So you can find the same sort of symptoms being mentioned. You know, in that long list that I’ll send you. You know, and I would do this with people in the clinic I'd say "now (.) tell me about all the things you notice (.) ahh are there any more?" you know? Sort of (.) instead of getting bored with their first three [laugh] and limiting them to that. But just trying to you know, so if you really do try to drag it out, you actually do find that people talk about a range, a large range of things. So then you've really got to look at well what are the most prevalent of the symptoms (.) and people talk about a lot of individual symptoms.</t>
    </r>
  </si>
  <si>
    <r>
      <t>Thomas:</t>
    </r>
    <r>
      <rPr>
        <sz val="11"/>
        <color theme="1"/>
        <rFont val="Cambria"/>
        <family val="1"/>
      </rPr>
      <t xml:space="preserve"> Well, it's again, a question of severity. So if you have one symptom like you had nausea, if that nausea is so severe that it's actually hinders you to work 2, 3 days per month [pause] then it's worth treating. So it's (.) it's (.) it's all it's a question of severity all the time, and that question of severity has not been resolved completely. So (.) so that is an important issue for research to actually define. How severe should the condition be to be (.) be treated? And in that case, I think that (.) one something (.) there's another issue which is also interesting in that regard, and that is if (.) if you have these symptoms in 14 days every month. Is that worth (.) worse than if you have it in three days (.) but very intense (.) in three days?... In 14 days. But let's say a (.) of a lower degree. If it is (.) Intense in (.) in 14 days, of course, it's worse (.). We actually made a trial of this in the 80s. We made a score trying to elucidate the number of days with symptoms and without symptoms and the intensity in our ratings scale, how (.) how intense they had rated their symptoms. So the mean rating of the or (.) the median rating of the intensity combined with the number of days they had symptoms. And that made the score which showed out to be normally distributed [long pause].</t>
    </r>
  </si>
  <si>
    <r>
      <t>Susan:</t>
    </r>
    <r>
      <rPr>
        <sz val="11"/>
        <color theme="1"/>
        <rFont val="Cambria"/>
        <family val="1"/>
      </rPr>
      <t xml:space="preserve"> I think it's a good one. I think it's taking women seriously and not trying to fit women into (.) um, you know (.) one of the things that's really difficult about PMS research is that so many women are positioned as false positives. If they say "I've got PMS" and then they're given a standardized symptom checklist and they don't have, you know, X number of criteria on the checklist that they're expected to have and then we dismiss all of those women and say, "oh, you don't have PMS, you're not coming into the study" and if that's happening clinically. For women who feel that they have PMS severe enough to need help, then I think that's appalling. So I think what we do need to do is actually acknowledge (.) but it moves us away from the notion of a syndrome because a syndrome has to have a set number of core symptoms. So it really (.) but I think if we actually say that women have premenstrual change and it's on a continuum and some women need support and actually let's talk to them about what's happening and their pattern and whatever their symptoms are, we take seriously then I think that's a good thing. But I think if it's used to then (.) pathologize all women. Then it's dangerous. But you've got (.) my understanding of those consensus guidelines. And of those definitions of PMS is you'd need to do that tracking and that daily diary (.) those daily diaries to see what my symptoms are? And if somebody was saying, you know, I felt I had an itchy foot for (.) I'm just trying to think of something ludicrous (.) that my foot was itchy, you were nearly driven out of your mind? Well, that's not PMS. Like, you might have a change that happens. Or, you might be feeling more sexy or more energetic. Well, that's not PM (.) that's not a pathology.</t>
    </r>
  </si>
  <si>
    <r>
      <t>Marta:</t>
    </r>
    <r>
      <rPr>
        <sz val="11"/>
        <color theme="1"/>
        <rFont val="Cambria"/>
        <family val="1"/>
      </rPr>
      <t xml:space="preserve"> I think it's (.) I think it's OK. I mean, we have to acknowledge that that women are different [from each other] and that we don't know everything. And I mean, if I would ever meet someone who came to me with a symptom that I hadn't previously heard about, I would, of course, still count it as a symptom. Although I would say in real life practice, given the way I'm using open questions when I see my patients, I don't see that many patients who come in with symptoms out (.) outside the typical ones. [Pause] One symptom that I think is not sufficiently captured in any of the questionnaires that are typically used in PMDD is suicidal ideation, which I think is far more common than (.) than people think about. And I think I would absolutely vote for an item like that to be incorporated in the diagnosis because I think (.) looking in my own data now, I think it's (.) it's almost around 50 percent, 45, 50 percent [cough] of the women we include in this progesterone receptor trial, who acknowledge they have suicidal thoughts, er at base line.</t>
    </r>
  </si>
  <si>
    <r>
      <t>John:</t>
    </r>
    <r>
      <rPr>
        <sz val="11"/>
        <color theme="1"/>
        <rFont val="Cambria"/>
        <family val="1"/>
      </rPr>
      <t xml:space="preserve"> I think it's unfair to [pause] restrict treatment to people who (.) fulfil a group of criteria that one bunch of people have decided is correct and not to another group of people who are suffering. So within reason, I would say that if somebody is suffering and wants treatment that it's appropriate for people who can deliver that to deliver it and not get too caught up with definitions and classifications. </t>
    </r>
    <r>
      <rPr>
        <b/>
        <sz val="11"/>
        <color theme="1"/>
        <rFont val="Cambria"/>
        <family val="1"/>
      </rPr>
      <t>Interviewer:</t>
    </r>
    <r>
      <rPr>
        <sz val="11"/>
        <color theme="1"/>
        <rFont val="Cambria"/>
        <family val="1"/>
      </rPr>
      <t xml:space="preserve"> Yeah, I mean, pretty much all the clinicians I've spoken to have said they don't really stick to the PMDD criteria. So if somebody has very severe (.) one symptom or two symptoms and they’ve got to the point of seeing them, they count that as PMDD (.) </t>
    </r>
    <r>
      <rPr>
        <b/>
        <sz val="11"/>
        <color theme="1"/>
        <rFont val="Cambria"/>
        <family val="1"/>
      </rPr>
      <t>John:</t>
    </r>
    <r>
      <rPr>
        <sz val="11"/>
        <color theme="1"/>
        <rFont val="Cambria"/>
        <family val="1"/>
      </rPr>
      <t xml:space="preserve"> Yeah. And the people that come here, I would say that (.) the crit (.) they usually end up ticking, actually (.) most of them. But er (.) the area that they would fall down on with regards to the PMDD criteria would be the 'not an exacerbation of another condition'. Or at least that would be one where I would say it's unclear to what degree it's an exacerbation of something else. </t>
    </r>
    <r>
      <rPr>
        <b/>
        <sz val="11"/>
        <color theme="1"/>
        <rFont val="Cambria"/>
        <family val="1"/>
      </rPr>
      <t>Interviewer:</t>
    </r>
    <r>
      <rPr>
        <sz val="11"/>
        <color theme="1"/>
        <rFont val="Cambria"/>
        <family val="1"/>
      </rPr>
      <t xml:space="preserve"> And that would affect treatment options? </t>
    </r>
    <r>
      <rPr>
        <b/>
        <sz val="11"/>
        <color theme="1"/>
        <rFont val="Cambria"/>
        <family val="1"/>
      </rPr>
      <t>John:</t>
    </r>
    <r>
      <rPr>
        <sz val="11"/>
        <color theme="1"/>
        <rFont val="Cambria"/>
        <family val="1"/>
      </rPr>
      <t xml:space="preserve"> No. Well (.) </t>
    </r>
    <r>
      <rPr>
        <b/>
        <sz val="11"/>
        <color theme="1"/>
        <rFont val="Cambria"/>
        <family val="1"/>
      </rPr>
      <t>Interviewer:</t>
    </r>
    <r>
      <rPr>
        <sz val="11"/>
        <color theme="1"/>
        <rFont val="Cambria"/>
        <family val="1"/>
      </rPr>
      <t xml:space="preserve"> [Overlapping speech] So it's just in terms of the diagnosis? </t>
    </r>
    <r>
      <rPr>
        <b/>
        <sz val="11"/>
        <color theme="1"/>
        <rFont val="Cambria"/>
        <family val="1"/>
      </rPr>
      <t>John:</t>
    </r>
    <r>
      <rPr>
        <sz val="11"/>
        <color theme="1"/>
        <rFont val="Cambria"/>
        <family val="1"/>
      </rPr>
      <t xml:space="preserve"> I said it wouldn't effect treatment options (.) but if somebody came here and for example, they had bipolar disorder that was exacerbated premenstrually, I would try and treat the bipolar disorder more effectively before going for the hormonal approach. Or if they were psychotic and that got worse (.) premenstrually, you'd want to treat with psychotic symptoms first. So it does influence it in that way.</t>
    </r>
  </si>
  <si>
    <t>Inclusive</t>
  </si>
  <si>
    <r>
      <t>Laura:</t>
    </r>
    <r>
      <rPr>
        <sz val="11"/>
        <color theme="1"/>
        <rFont val="Cambria"/>
        <family val="1"/>
      </rPr>
      <t xml:space="preserve"> Well, that's their definition. It's not a definition of PMDD. It's a definition of PMS I rarely see anybody (.) who (.) has functional impairment because of physical symptoms. </t>
    </r>
    <r>
      <rPr>
        <b/>
        <sz val="11"/>
        <color theme="1"/>
        <rFont val="Cambria"/>
        <family val="1"/>
      </rPr>
      <t>Interviewer:</t>
    </r>
    <r>
      <rPr>
        <sz val="11"/>
        <color theme="1"/>
        <rFont val="Cambria"/>
        <family val="1"/>
      </rPr>
      <t xml:space="preserve"> So for you, PMS is (.) it isn't debilitating or just (.) because you said before that PMDD was a sort of subset of PMS (.) and that is obviously more severe and mood related. So I'm kind of interested in what is left for PMS? </t>
    </r>
    <r>
      <rPr>
        <b/>
        <sz val="11"/>
        <color theme="1"/>
        <rFont val="Cambria"/>
        <family val="1"/>
      </rPr>
      <t>Laura:</t>
    </r>
    <r>
      <rPr>
        <sz val="11"/>
        <color theme="1"/>
        <rFont val="Cambria"/>
        <family val="1"/>
      </rPr>
      <t xml:space="preserve"> I'm just saying, I rarely see anybody who is functionally impaired by just physical symptoms, and I know that this was years ago, there was an attempt to try and (.) study treatments for women who had primarily physical PMS and they were (.) it couldn't complete the study because it couldn't find people.</t>
    </r>
  </si>
  <si>
    <r>
      <t>Zoe:</t>
    </r>
    <r>
      <rPr>
        <sz val="11"/>
        <color theme="1"/>
        <rFont val="Cambria"/>
        <family val="1"/>
      </rPr>
      <t xml:space="preserve"> Um, I think that's (.) that's fine. It's more the definition is fine because I do think it is very much around (.) there's a range of experiences and I think that's capturing the idea that there are a range of experiences. My concern is more in how definitions are used or what the purpose of such labels or definitions are. But as a definition, I think yes it's (.) it's (.) it's fine because it does capture a range of experiences or allows for a range of experiences. It also allows for you not to adopt the label if you don't want to or adopt the classification if you don't want to. So, yeah, I think it's fine as far as labels go. We do need them in certain circumstances.</t>
    </r>
  </si>
  <si>
    <r>
      <t>Geraldine:</t>
    </r>
    <r>
      <rPr>
        <sz val="11"/>
        <color theme="1"/>
        <rFont val="Cambria"/>
        <family val="1"/>
      </rPr>
      <t xml:space="preserve"> Well, I think that the timing for the symptoms to start is wide. That's (.) that's the main problem that I have with it. I also think (.) you know, they don't (.) the definition doesn't say that it has to happen regularly. So if it happens once, do you have PMS? Or does it have to be something that routinely you experience in the time before menstruation? One other thought about that. In the US, the National Institute of Mental Health had a very similar definition. And I do like the phrase 'severe enough to impact a woman's daily life'. But when I talk to my students about that. You know, they (.) they think that just experiencing it is impacting their daily lives. You know, I have to point out to them that they get up to go to class and they go to their sports team practices. They do (.) they study and they do everything. And if you can do everything, it hasn't impacted your daily life. But one time I had a student yelling at me. That she gets headaches (.) premenstrually, and she has to take an aspirin. I said, "so take an aspirin". But she said, "well, that impacts my daily life. I don't take an aspirin every day", I mean, so you know, people interpret these definitions in so many different ways. It's really hard, I think, to come up with something that is clear and precise.</t>
    </r>
  </si>
  <si>
    <t>Medicalisation of menstrual changes</t>
  </si>
  <si>
    <t>Bad</t>
  </si>
  <si>
    <r>
      <t>Chris:</t>
    </r>
    <r>
      <rPr>
        <sz val="11"/>
        <color theme="1"/>
        <rFont val="Cambria"/>
        <family val="1"/>
      </rPr>
      <t xml:space="preserve"> Oh, I think that's the definition I would go with, yeah. </t>
    </r>
    <r>
      <rPr>
        <b/>
        <sz val="11"/>
        <color theme="1"/>
        <rFont val="Cambria"/>
        <family val="1"/>
      </rPr>
      <t>Interviewer:</t>
    </r>
    <r>
      <rPr>
        <sz val="11"/>
        <color theme="1"/>
        <rFont val="Cambria"/>
        <family val="1"/>
      </rPr>
      <t xml:space="preserve"> So you're happy with that? </t>
    </r>
    <r>
      <rPr>
        <b/>
        <sz val="11"/>
        <color theme="1"/>
        <rFont val="Cambria"/>
        <family val="1"/>
      </rPr>
      <t>Chris:</t>
    </r>
    <r>
      <rPr>
        <sz val="11"/>
        <color theme="1"/>
        <rFont val="Cambria"/>
        <family val="1"/>
      </rPr>
      <t xml:space="preserve"> Yeah, that's the definition. For WHO, the ICD Eleven. It's the same as the RCOG guideline. It's just that I think it's pretty much the same PMDD APA guideline? So I think that's perfect. Yeah, but (.) but (.) but also you've got to think of the subcategories or the atypic (.) the atypical variance. </t>
    </r>
    <r>
      <rPr>
        <b/>
        <sz val="11"/>
        <color theme="1"/>
        <rFont val="Cambria"/>
        <family val="1"/>
      </rPr>
      <t>Interviewer:</t>
    </r>
    <r>
      <rPr>
        <sz val="11"/>
        <color theme="1"/>
        <rFont val="Cambria"/>
        <family val="1"/>
      </rPr>
      <t xml:space="preserve"> So it's almost standardised then, across these formal (.) [overlapping] publications </t>
    </r>
    <r>
      <rPr>
        <b/>
        <sz val="11"/>
        <color theme="1"/>
        <rFont val="Cambria"/>
        <family val="1"/>
      </rPr>
      <t>Chris:</t>
    </r>
    <r>
      <rPr>
        <sz val="11"/>
        <color theme="1"/>
        <rFont val="Cambria"/>
        <family val="1"/>
      </rPr>
      <t xml:space="preserve"> I think it's pretty standard. Not (.) not ‘til relatively recently. But it's (.) it's pretty standardized. I think.</t>
    </r>
  </si>
  <si>
    <r>
      <t>Jo:</t>
    </r>
    <r>
      <rPr>
        <sz val="11"/>
        <color theme="1"/>
        <rFont val="Cambria"/>
        <family val="1"/>
      </rPr>
      <t xml:space="preserve"> I think that's a bit woolly and I you know, I think there is no difference between (.) in my opinion, no difference between PMS and PMDD and the ICD Eleven definition probably is the better one in this country. I think, because the problem of accepting a diagnosis of PMDD is that is a psychiatric diagnosis. And we don't know that this is necessarily a psychiatric illness. It causes symptoms which could be classed as psychiatric symptoms, but it (.) they go away completely. So these are not women who've got, you know, continual mental health problems. And that in itself, it could be quite stigmatized. But, I think there's a big issue with the classification than the diagnosis and acceptability. But at the end of the day, this is just a name, isn't it? It doesn't matter what it's called. This understanding, if we can, as time goes on, try to understand more about it. I think virtually all women, I mean, me included, will have had some sort of premenstrual issues, whether it's sort of irritability. But it's not catastrophic, it's not impacting on day to day living. I don't think it's reasonable to include that in a diagnostic category.</t>
    </r>
  </si>
  <si>
    <t>Unscientific</t>
  </si>
  <si>
    <t>Problem?</t>
  </si>
  <si>
    <t>Why?</t>
  </si>
  <si>
    <t xml:space="preserve">E19- Such guidelines on PMS also promote the use of symptom tracking tools in order to assist formal diagnosis. However, the most popular tools are based on the specific symptoms associated with the DSM diagnostic criteria for PMDD. What do you think about this?
</t>
  </si>
  <si>
    <r>
      <t xml:space="preserve">Anne: </t>
    </r>
    <r>
      <rPr>
        <sz val="11"/>
        <color theme="1"/>
        <rFont val="Cambria"/>
        <family val="1"/>
      </rPr>
      <t xml:space="preserve">Right. Yes. Yeah. No, they are very weighted towards psychological symptoms, aren't they?  So no, I agree. [Pause] I think (.) that I must admit, in our (.) we based our menstrual calendar or diary, on the Moo's menstrual questionnaire as well, which is one that goes back a long way, and I can (.) I think one of the (.) </t>
    </r>
    <r>
      <rPr>
        <b/>
        <sz val="11"/>
        <color theme="1"/>
        <rFont val="Cambria"/>
        <family val="1"/>
      </rPr>
      <t xml:space="preserve">Interviewer: </t>
    </r>
    <r>
      <rPr>
        <sz val="11"/>
        <color theme="1"/>
        <rFont val="Cambria"/>
        <family val="1"/>
      </rPr>
      <t xml:space="preserve">Was it the really long one? Because there's a full one and there's also the shorter one (.) </t>
    </r>
    <r>
      <rPr>
        <b/>
        <sz val="11"/>
        <color theme="1"/>
        <rFont val="Cambria"/>
        <family val="1"/>
      </rPr>
      <t>Anne:</t>
    </r>
    <r>
      <rPr>
        <sz val="11"/>
        <color rgb="FF777777"/>
        <rFont val="Cambria"/>
        <family val="1"/>
      </rPr>
      <t xml:space="preserve"> </t>
    </r>
    <r>
      <rPr>
        <sz val="11"/>
        <color theme="1"/>
        <rFont val="Cambria"/>
        <family val="1"/>
      </rPr>
      <t xml:space="preserve">It was based on the short one, because the eleven symptoms that I was talking about earlier on is what we extracted from that. And I think that's one of the things that we were looking at how we could have done things better in our study; that we emphasized the psychological symptoms too much. So, no, I think the ideal questionnaire would (.) conform more to the Montreal consensus and have a range of physical and psychological symptoms. I don't think they've actually produced a questionnaire. Have they? </t>
    </r>
    <r>
      <rPr>
        <b/>
        <sz val="11"/>
        <color theme="1"/>
        <rFont val="Cambria"/>
        <family val="1"/>
      </rPr>
      <t xml:space="preserve">Interviewer: </t>
    </r>
    <r>
      <rPr>
        <sz val="11"/>
        <color theme="1"/>
        <rFont val="Cambria"/>
        <family val="1"/>
      </rPr>
      <t xml:space="preserve">No (.) and I know that there are other issues. It's about what's been clinically proven and what hasn't. And I think that's basically why these are the tools that are currently recommended. It's because they have met those clinical quality criteria. But it's just interesting that at the moment there's a little bit of a mismatch. </t>
    </r>
    <r>
      <rPr>
        <b/>
        <sz val="11"/>
        <color theme="1"/>
        <rFont val="Cambria"/>
        <family val="1"/>
      </rPr>
      <t xml:space="preserve">Anne: </t>
    </r>
    <r>
      <rPr>
        <sz val="11"/>
        <color theme="1"/>
        <rFont val="Cambria"/>
        <family val="1"/>
      </rPr>
      <t>Yes. Yes. But whether you could know whether a useful thing would be 'any other symptoms' or something where people can actually record what symptoms they have. But, you know, the question does need to be validated, doesn't it? So that in itself is a big thing to take on.</t>
    </r>
  </si>
  <si>
    <t>Not in line with definition- difficult to validate</t>
  </si>
  <si>
    <r>
      <t>Barbara:</t>
    </r>
    <r>
      <rPr>
        <sz val="11"/>
        <color theme="1"/>
        <rFont val="Cambria"/>
        <family val="1"/>
      </rPr>
      <t xml:space="preserve"> There are widely used tools for PMS also (Not PMDD).  Any symptoms can be added to a daily symptom list.  If it is an unusual symptom, it should be a signal to investigate other possible disorders.</t>
    </r>
  </si>
  <si>
    <t>Unclear</t>
  </si>
  <si>
    <r>
      <t>Fran:</t>
    </r>
    <r>
      <rPr>
        <sz val="12"/>
        <color rgb="FF333333"/>
        <rFont val="Arial"/>
        <family val="2"/>
      </rPr>
      <t xml:space="preserve"> </t>
    </r>
    <r>
      <rPr>
        <sz val="11"/>
        <color theme="1"/>
        <rFont val="Cambria"/>
        <family val="1"/>
      </rPr>
      <t>Well there aren’t other criteria for PMS and most people feel that PMS is a less severe form than PMDD- maybe not quite five symptoms, maybe just lasting a couple of days, maybe less severe symptoms. We do not have a validated daily rating scale that differentiates PMS from PMDD. My view is that most of the symptoms of PMS are included in the PMDD criteria.</t>
    </r>
  </si>
  <si>
    <t>PMS is less severe PMDD</t>
  </si>
  <si>
    <r>
      <t>Andrew:</t>
    </r>
    <r>
      <rPr>
        <sz val="11"/>
        <color theme="1"/>
        <rFont val="Cambria"/>
        <family val="1"/>
      </rPr>
      <t xml:space="preserve"> Yeah, I think that's (.) a good question. And I think again, it was a (.) a matter of compromise to some extent. And also the lack of good (.) good instruments, the best instruments are probably to date, DSM-based. It's also a question of what are the instruments that have been used in the clinical trials for the drugs to date (.) accepted. And, you know, if you have one drug accepted by the FDA for a certain condition, then one knows that the instrument used in that study is regarded as OK by the FDA and then it has got some kind of official status. So it could be that also to take into consideration here. But I really don't think that anyone would object to an instrument if someone developed an instrument for covering all symptoms. And I think, in fact, the DRSP or what it's called, I don't recall. We haven't ever used that scale. But I think that, in fact, it's not DSM based. I think that appeared before the DSM. So I don't (.) I'm not an expert in that. We have never used any of these scales because we prefer another way of rating the instrument, er rating symptoms. But I think that, again, if you ask a gynaecologist, they would prefer to have a scale comprising all symptoms. If you ask a psychiatrist, they would prefer a scale focussed on the DSM criteria… That is, by the way, I could (.) why ACOG introduced their own definition of PMS. That is, they (.) they didn't like the DSM criteria because it's so (.) so you could have a (.) a (.) an instrument. But if you have an instrument based on the ACOG criteria, it should be quite similar to the other one, but somewhat different.</t>
    </r>
  </si>
  <si>
    <t>Not in line with definition- hence ACOG difference</t>
  </si>
  <si>
    <r>
      <t>Debbie:</t>
    </r>
    <r>
      <rPr>
        <sz val="11"/>
        <color theme="1"/>
        <rFont val="Cambria"/>
        <family val="1"/>
      </rPr>
      <t xml:space="preserve"> [Colleague's name], who is, you know, really looms large, he's wonderful (.) a wonderful man. I really like him. I've met him multiple times. He's been sort of like the grandfather of PMDD and he really dislikes the word dysphoria… So he's fought really hard against this and just wants to make it all PMS. And I think it's just a (.) it's just a matter of words. And I don't [long pause] yeah, I think that by PMS they mean the spectrum that I was talking about. That's how I. (.) And so they would say "Yes. So there's really, really mild PMS and there's really, really severe PMS". And, you know, they would just sort of not put the PMDD thing in there. You know, that's how I read it.</t>
    </r>
  </si>
  <si>
    <r>
      <t>Celia:</t>
    </r>
    <r>
      <rPr>
        <sz val="11"/>
        <color theme="1"/>
        <rFont val="Cambria"/>
        <family val="1"/>
      </rPr>
      <t xml:space="preserve"> Well, I like to see validated questionnaires used, and so that's what's been validated so far, if other ones came up, I think it would be of interest to look. What I tend to do with my patients when I take the history is if I find that they (.) have one or two columns that are more or less blank, that they can put in a symptom that they have that they can track. Um (.) so I either have them cross out one that they don't have and put in their symptom or add to those other columns so that you can track them.</t>
    </r>
  </si>
  <si>
    <r>
      <t>Sarah:</t>
    </r>
    <r>
      <rPr>
        <sz val="11"/>
        <color theme="1"/>
        <rFont val="Cambria"/>
        <family val="1"/>
      </rPr>
      <t xml:space="preserve"> Well, I mean, you can adapt. You know, we used to adapt the rating charts we use. We would hand them a chart, it had 10 symptoms to (.) to rate each day. But we would say now if you don't really notice any of these. Would you like to cross a couple of these out and put in the ones (.) any others of your own? I mean, you can adapt these things. It doesn't have to be so proscriptive. But you have to start somewhere.</t>
    </r>
  </si>
  <si>
    <r>
      <t xml:space="preserve">Thomas: </t>
    </r>
    <r>
      <rPr>
        <sz val="11"/>
        <color theme="1"/>
        <rFont val="Cambria"/>
        <family val="1"/>
      </rPr>
      <t>Well, as my experience is that the difference between PMS and the (.) and perhaps I may repeat myself. Now it's mainly due to the severity. And if (.) if it is the same condition and the same symptoms are the main ones, which (.) which is my experience with a lot of exceptions, of course. But like, let's say, the core (.) core symptoms are (.) are more or less the same. So (.) so my experience is that (.) that is (.) that is (.) I agree with the consensus in that way that (.) that the core symptoms are or more or less the same. But some people have it very seriously and others don't. They have it less severe. Oh and then in (.) in addition to this, there are a number of all symptoms which are related to other disorders or other (.) other factors or other organ systems like increased urine production, for instance, which is the reason for the (.) for the increased incontinence. And (.) and so on (.) they (.) it's something which (.) which of course, is (.) is related to the basic problem and not so much related to the menstrual cycle, per se. Not only caused by the menstrual cycle and (.) and by that I mean we do the categorisation of pure PMDD or (.) or core PMDD or what we now or would like to call it. Or core PMS and core and an (.) premenstrual aggravation, of whatever condition or premenstrual exacerbation or whatever the original symptom or (.) or condition and (.) I think those are the cate (.) cate (.) categories. Not whether actually PMDD and PMS is different. That's (.) that's my (.) my view of it.</t>
    </r>
  </si>
  <si>
    <r>
      <t>Susan:</t>
    </r>
    <r>
      <rPr>
        <sz val="11"/>
        <color theme="1"/>
        <rFont val="Cambria"/>
        <family val="1"/>
      </rPr>
      <t xml:space="preserve"> I think that's problematic. And, certainly I think that the ideal would be to (.) um have to talk to each woman herself and ask what her key symptoms were, or her key changes are. And to use the tracking of those, and use the tracking of those and the level of distress associated with them. So not just the changes, because it's about how problematic are they. Like I might experience changes, but it's not a big deal (.) like there's days of the week where I'm more energetic than others. But it's not a really big problem. I don't get in a state about it. Whereas for some people I know, it is. You know, other people close to me who are really (.) some of whom have experienced, chronic fatigue syndrome. And who are were very tightly into monitoring their levels of energy and how much exercise they could do, and things like that. And it's a real big issue for them if they wake up feeling tired or can't go for a walk (.) and can't go for a walk. Whereas if I wake up one day and don't feel like going for a walk 'cos I feel tired, well it's not a big deal, I can do it tomorrow. So I think you've got to always bring that psychological element into it. You've always got to bring in. What does it mean to the person? So, if I feel bloatedness. Personally, it was never a big issue for me. I just wore looser clothes. But some of the women that we interviewed, it's a really massive issue for them! But they (.) it's catastrophized. And that's because of what the meaning is of being fat. One of the reasons is about the meaning of being fat and how they feel they're being seen and how they feel in themselves and their bodies… So, I think go back to your question. You need to actually use the symptoms of the woman. And the level of distress associated with them.</t>
    </r>
  </si>
  <si>
    <r>
      <t>Marta:</t>
    </r>
    <r>
      <rPr>
        <sz val="11"/>
        <color theme="1"/>
        <rFont val="Cambria"/>
        <family val="1"/>
      </rPr>
      <t xml:space="preserve"> Uhhh (.) potentially. But I don't think it's a major problem. I don't think that er (.) I'm missing patients (.) because they have a symptom that's not on the list. I mean, from a clinical point of view, I rarely count (.) to see if they have five symptoms. I just assume if they come to see me in the clinic, they have really severe symptoms. And then if they just say it's irritability, and depression, I'm fine with that. So I have a very (.) I mean, you have to be pragmatic when you're working with women.</t>
    </r>
  </si>
  <si>
    <r>
      <t>John:</t>
    </r>
    <r>
      <rPr>
        <sz val="11"/>
        <color theme="1"/>
        <rFont val="Cambria"/>
        <family val="1"/>
      </rPr>
      <t xml:space="preserve"> Not particularly, I mean, I think that the [pause] I think that the symptoms that are described in the DSM 5 criteria are pretty inclusive. It's just how you then use them.</t>
    </r>
  </si>
  <si>
    <r>
      <t xml:space="preserve">Laura: </t>
    </r>
    <r>
      <rPr>
        <sz val="11"/>
        <color theme="1"/>
        <rFont val="Cambria"/>
        <family val="1"/>
      </rPr>
      <t>Well, we'll see what they find (.) I mean, I think (.) we need tools to diagnose the condition and to help women. So I don't see any (.) I don't see any problem with that. And all the power to them, if they can identify a group of people who have primarily physical symptoms that need treatment. I mean, they may need a different treatment than the ones that I'm used to using. So all the power to them.</t>
    </r>
  </si>
  <si>
    <r>
      <t xml:space="preserve">Zoe: </t>
    </r>
    <r>
      <rPr>
        <sz val="11"/>
        <color theme="1"/>
        <rFont val="Cambria"/>
        <family val="1"/>
      </rPr>
      <t>OK. So if it is if it's being used in in a more therapeutic context, in a medical context, I probably would be safer with it actually being a more a more constrained and restricted list, because whilst I do like the (.) as (.) as I do agree with there being a much broader range of experiences, if you were talking about diagnosis, we need to ask for what purpose of diagnosis. And if it is in a medical context, for potential intervention, then I would always caution on (.) I would always be more cautious. I'd probably go on a more (.) more restricted. I would probably um lean towards a more restricted, restricted sort of list rather than medicalizing a broader range of what our natural common experience. I would find that actually more dangerous in that context. But on other as I said, that there are so many of these tools, you know, menstrual trackers I think they are about the third or fourth highest frequency app that is out here. So there are lots of these menstrual trackers and various different forms of (.) of those sorts of things. Yeah, a broader list is (.) is useful in those contexts. Not for women to diagnose as such, but just for women to be aware of what's happening in their body, their changes. I think that's fine. But for diagnosis of (.) if you're talking about it potentially being used by general practitioners in that sort of a context, I would I would actually (.) er on the side of a more cautious one to avoid over (.) medicalizing common experiences.</t>
    </r>
  </si>
  <si>
    <r>
      <t xml:space="preserve">Geraldine: </t>
    </r>
    <r>
      <rPr>
        <sz val="11"/>
        <color theme="1"/>
        <rFont val="Cambria"/>
        <family val="1"/>
      </rPr>
      <t>Well, [laugh] that's just some further evidence that PMDD is not something different (.) than PMS, right? [Laugh]</t>
    </r>
  </si>
  <si>
    <r>
      <t xml:space="preserve">Chris: </t>
    </r>
    <r>
      <rPr>
        <sz val="11"/>
        <color theme="1"/>
        <rFont val="Cambria"/>
        <family val="1"/>
      </rPr>
      <t xml:space="preserve">The Daily record of Severity of Problem (.) which is the one that the RCOG suggests is used? It's cos it's (.) it's broadly used. It doesn't have much about physical symptoms in there at all. So when we devised our app, we put in lots of physical symptoms and we also had the ability right at the outset for the patient to go through the app symptoms. And if there wasn't anything there they had, they could electively put it in. So I think my app (as I would!) is better than the DRSP because the DRSP is almost all psychological symptoms and doesn't allow physical. I don't know that my app actually (.) would fit you directly? You'd have to add in symptoms (.) yeah. </t>
    </r>
    <r>
      <rPr>
        <b/>
        <sz val="11"/>
        <color theme="1"/>
        <rFont val="Cambria"/>
        <family val="1"/>
      </rPr>
      <t xml:space="preserve">Interviewer: </t>
    </r>
    <r>
      <rPr>
        <sz val="11"/>
        <color theme="1"/>
        <rFont val="Cambria"/>
        <family val="1"/>
      </rPr>
      <t xml:space="preserve">So (.) so I guess you're saying there is a bit of an issue then, that at the moment the PMS definition is ‘any symptoms’ but, then you're using a tool that is quite (.) a little bit restr (.) limited? </t>
    </r>
    <r>
      <rPr>
        <b/>
        <sz val="11"/>
        <color theme="1"/>
        <rFont val="Cambria"/>
        <family val="1"/>
      </rPr>
      <t xml:space="preserve">Chris: </t>
    </r>
    <r>
      <rPr>
        <sz val="11"/>
        <color theme="1"/>
        <rFont val="Cambria"/>
        <family val="1"/>
      </rPr>
      <t xml:space="preserve">Yeah. In fact, the DRSP I think has at the end of it somewhere right at the end just a little line of physical symptoms, which includes all of them, which may be enough? I don't think so though. And I think the essence is (.) my app calculates symptoms (.) it draws up all the symptoms if you want it to. But it also does a calculation based on what I'm about to say. At the outset. It says, which of the following three do you think most (.) has the most impact on your life? And that's the work, relationships and hobbies. And they choose that. And then all the calculations are done on that single figure. So I reckon although we do all these symptoms and DRSPs, I reckon you could get away with saying how bad is your PMS today? 1-10 and if it's bad, bad, bad and then gets better, better, better (.) that may be enough? [Cough] We do the calculation on that. And we haven't validated it yet to show that that does actually produce a diagnosis. So on the app, it says it does calculations. It says (.) um the app suggests your symptoms might fit. Not PMS, pure PMS, premenstrual exacerbation, etcetera. But this is subject to being reviewed by a health professional. Yeah? Then they go to the health professional. And they ought to understand the app or PMS [laughter]? </t>
    </r>
    <r>
      <rPr>
        <b/>
        <sz val="11"/>
        <color theme="1"/>
        <rFont val="Cambria"/>
        <family val="1"/>
      </rPr>
      <t xml:space="preserve">Interviewer: </t>
    </r>
    <r>
      <rPr>
        <sz val="11"/>
        <color theme="1"/>
        <rFont val="Cambria"/>
        <family val="1"/>
      </rPr>
      <t xml:space="preserve">So that's a little bit more aligned with the [ISPMD] definition, in fact (.) </t>
    </r>
    <r>
      <rPr>
        <b/>
        <sz val="11"/>
        <color theme="1"/>
        <rFont val="Cambria"/>
        <family val="1"/>
      </rPr>
      <t xml:space="preserve">Chris: </t>
    </r>
    <r>
      <rPr>
        <sz val="11"/>
        <color theme="1"/>
        <rFont val="Cambria"/>
        <family val="1"/>
      </rPr>
      <t xml:space="preserve">[00:35:57] [overlapping] Yeah. </t>
    </r>
    <r>
      <rPr>
        <b/>
        <sz val="11"/>
        <color theme="1"/>
        <rFont val="Cambria"/>
        <family val="1"/>
      </rPr>
      <t xml:space="preserve">Interviewer: </t>
    </r>
    <r>
      <rPr>
        <sz val="11"/>
        <color theme="1"/>
        <rFont val="Cambria"/>
        <family val="1"/>
      </rPr>
      <t xml:space="preserve">Because it's anything. Anything goes really (.)? </t>
    </r>
    <r>
      <rPr>
        <b/>
        <sz val="11"/>
        <color theme="1"/>
        <rFont val="Cambria"/>
        <family val="1"/>
      </rPr>
      <t>Chris:</t>
    </r>
    <r>
      <rPr>
        <sz val="11"/>
        <color theme="1"/>
        <rFont val="Cambria"/>
        <family val="1"/>
      </rPr>
      <t xml:space="preserve"> [overlapping]. Yeah. Yeah. Yeah. Yeah. </t>
    </r>
    <r>
      <rPr>
        <b/>
        <sz val="11"/>
        <color theme="1"/>
        <rFont val="Cambria"/>
        <family val="1"/>
      </rPr>
      <t xml:space="preserve">Interviewer: </t>
    </r>
    <r>
      <rPr>
        <sz val="11"/>
        <color theme="1"/>
        <rFont val="Cambria"/>
        <family val="1"/>
      </rPr>
      <t xml:space="preserve">It's the timing, not the symptoms? </t>
    </r>
    <r>
      <rPr>
        <b/>
        <sz val="11"/>
        <color theme="1"/>
        <rFont val="Cambria"/>
        <family val="1"/>
      </rPr>
      <t xml:space="preserve">Chris: </t>
    </r>
    <r>
      <rPr>
        <sz val="11"/>
        <color theme="1"/>
        <rFont val="Cambria"/>
        <family val="1"/>
      </rPr>
      <t>Yeah. You know, you can't (.) you can't develop an app that measures Mrs Bloggs on her anxiety, Mrs Jones on her mood swings. So we use the impact that (.) the degree of impairment and the patient right at the outset has chosen what they think is their symptom group, which is the most impairment. And so we calculate on the basis of premenstrual impairment and preem (.) post menstrual recovery.</t>
    </r>
  </si>
  <si>
    <t>Not in line with definition</t>
  </si>
  <si>
    <r>
      <t>Jo:</t>
    </r>
    <r>
      <rPr>
        <sz val="11"/>
        <color theme="1"/>
        <rFont val="Cambria"/>
        <family val="1"/>
      </rPr>
      <t xml:space="preserve"> Um. I think that. Is going to make it difficult for the women who are severely affected. I think they become lost then in the bigger group of what really are nor (.) normal women with a spectrum of how they feel on a day to day basis.</t>
    </r>
  </si>
  <si>
    <r>
      <t xml:space="preserve">Anne: </t>
    </r>
    <r>
      <rPr>
        <sz val="11"/>
        <color theme="1"/>
        <rFont val="Cambria"/>
        <family val="1"/>
      </rPr>
      <t xml:space="preserve">I (.) as [pause] I said earlier, I [pause] I don't (.) erm, I think a lot (.) quite a proportion of women who I've seen who've been given the diagnosis, of PMDD have underlying (.) psychological symptoms, all through (.) throughout the cycle and they just get an exacerbation and, you know, in the (.) erm, The International Association for Premenstrual Disorders, which where there is very much an emphasis on PMDD, they talk a lot about PME as well, don't they? </t>
    </r>
    <r>
      <rPr>
        <b/>
        <sz val="11"/>
        <color theme="1"/>
        <rFont val="Cambria"/>
        <family val="1"/>
      </rPr>
      <t xml:space="preserve">Interviewer: </t>
    </r>
    <r>
      <rPr>
        <sz val="11"/>
        <color theme="1"/>
        <rFont val="Cambria"/>
        <family val="1"/>
      </rPr>
      <t xml:space="preserve">Yeah. </t>
    </r>
    <r>
      <rPr>
        <b/>
        <sz val="11"/>
        <color theme="1"/>
        <rFont val="Cambria"/>
        <family val="1"/>
      </rPr>
      <t xml:space="preserve">Anne: </t>
    </r>
    <r>
      <rPr>
        <sz val="11"/>
        <color theme="1"/>
        <rFont val="Cambria"/>
        <family val="1"/>
      </rPr>
      <t xml:space="preserve">So that doesn't (.) that isn't part of the PMDD definition. So I think that's a little bit (.) I think there (.) there are some women who I feel are severe enough to warrant that diagnosis but still get symptoms (.) even though it's less severe, less symptoms or throughout their cycle so (.) but by definition, they can't have PMDD because (.) that's what we wanted to emphasize in the statement on the NAPS website. Not only that, but also there are some women who are severely affected that don't conform to the DSM criteria, and yet they've still got very severe PMS. </t>
    </r>
    <r>
      <rPr>
        <b/>
        <sz val="11"/>
        <color theme="1"/>
        <rFont val="Cambria"/>
        <family val="1"/>
      </rPr>
      <t xml:space="preserve">Interviewer: </t>
    </r>
    <r>
      <rPr>
        <sz val="11"/>
        <color theme="1"/>
        <rFont val="Cambria"/>
        <family val="1"/>
      </rPr>
      <t xml:space="preserve">Yeah. I mean, this is why I'm asking these questions. Within even single definitions there are tensions sometimes. </t>
    </r>
    <r>
      <rPr>
        <b/>
        <sz val="11"/>
        <color theme="1"/>
        <rFont val="Cambria"/>
        <family val="1"/>
      </rPr>
      <t xml:space="preserve">Anne: </t>
    </r>
    <r>
      <rPr>
        <sz val="11"/>
        <color theme="1"/>
        <rFont val="Cambria"/>
        <family val="1"/>
      </rPr>
      <t>[00:56:35] Yes. Yes, that's right.</t>
    </r>
  </si>
  <si>
    <t xml:space="preserve">E20- The guidelines categorize PMDD as a core premenstrual disorder alongside PMS rather than as a mental health disorder that is triggered or worsened at certain points in the menstrual cycle. What do you think about this?
</t>
  </si>
  <si>
    <t>Difficult to differentiate</t>
  </si>
  <si>
    <r>
      <t>Barbara:</t>
    </r>
    <r>
      <rPr>
        <sz val="11"/>
        <color rgb="FF000000"/>
        <rFont val="Cambria"/>
        <family val="1"/>
      </rPr>
      <t xml:space="preserve"> PMDD is its own diagnosis.  It is NOT another mental health disorder that is linked to the menstrual cycle.</t>
    </r>
  </si>
  <si>
    <t>Not PME</t>
  </si>
  <si>
    <r>
      <t>Andrew:</t>
    </r>
    <r>
      <rPr>
        <sz val="11"/>
        <color theme="1"/>
        <rFont val="Cambria"/>
        <family val="1"/>
      </rPr>
      <t xml:space="preserve"> Absolutely. Yeah, I think there are two (.) two ways of defining this. First. You have to get rid of all the variants that are not really PMS that are not exclusive for the luteal phase where you have aggravation or exacerbation, also where they are elicited by oral contraceptives and stuff like that. That is something else. And then you have a core PMS or PMD’s, and within that you have those two conditions as (.) as reflecting the thinking of the gynaecological camp and the psychiatric camp where the gynaecological camp are more for the PMS definition and the psychiatrist more for the PMDD that those are (.) both belong to the core category because both are restricted to the luteal phase.</t>
    </r>
  </si>
  <si>
    <r>
      <t xml:space="preserve">Debbie: </t>
    </r>
    <r>
      <rPr>
        <sz val="11"/>
        <color theme="1"/>
        <rFont val="Cambria"/>
        <family val="1"/>
      </rPr>
      <t>I mean, I think everybody is doing their best to like integrate [laughter] [sigh] I mean, I would love to live in a world where we just, like, scrap all of it and come up with some kind of single dimension, because I do think PMS has weird connotations that probably we need to leave behind. And PMDD is maybe too restrictive? You know, I mean, maybe like 'premenstrual mood disorder', right? Spectrum. And then we can sort of rate it on severity and quality. But yeah, I do like that they include progestin-induced mood disorders in there as well. I have that [laughter]. Whatever that is? Like (.) that's what I was talking about is that I can't take (.) um oral contraceptives because I don't have PMDD, but I have definitely triggered (.) um have those symptoms triggered by progestin. So yeah but I (.) I think they're doing their best to sort of integrate it all. I think it's an imperfect way of talking about that spectrum and acknowledging that some people really have this much more severe thing that (.) you want to give another name to. Yeah.</t>
    </r>
  </si>
  <si>
    <r>
      <t>Celia:</t>
    </r>
    <r>
      <rPr>
        <sz val="11"/>
        <color theme="1"/>
        <rFont val="Cambria"/>
        <family val="1"/>
      </rPr>
      <t xml:space="preserve"> [Long pause] No. I mean, the other issue is that (.) I haven't looked at it recently, but at one time a company came to me and asked if I wanted to do a study on a diuretic for the physical symptoms of PMS (.) and we literally could not find many patients at all who had severe physical symptoms without, say, endometriosis or some other being (.) you know a pain problem, without having moderate to severe emotional symptom, at least one. I think it's pretty uncommon. And having said that, if they just have severe breast pain premenstrually. I wouldn't give someone a PMS diagnosis, although by definition they (.) they would fall in that category. But (.) Anyway, I forgot what your question was? [Laughter]</t>
    </r>
    <r>
      <rPr>
        <b/>
        <sz val="12"/>
        <color rgb="FF333333"/>
        <rFont val="Arial"/>
        <family val="2"/>
      </rPr>
      <t xml:space="preserve">... </t>
    </r>
    <r>
      <rPr>
        <sz val="11"/>
        <color theme="1"/>
        <rFont val="Cambria"/>
        <family val="1"/>
      </rPr>
      <t xml:space="preserve">Well, I was hoping that the definition that the consensus conference came to, under and the paper that was published, I think in the Journal of Women's Mental Health, the paper with [colleague's name], I think and his group as the first authors,  I'm sure you're aware of those papers (.)? </t>
    </r>
    <r>
      <rPr>
        <b/>
        <sz val="11"/>
        <color theme="1"/>
        <rFont val="Cambria"/>
        <family val="1"/>
      </rPr>
      <t xml:space="preserve">Interviewer: </t>
    </r>
    <r>
      <rPr>
        <sz val="11"/>
        <color theme="1"/>
        <rFont val="Cambria"/>
        <family val="1"/>
      </rPr>
      <t xml:space="preserve">yeah </t>
    </r>
    <r>
      <rPr>
        <b/>
        <sz val="11"/>
        <color theme="1"/>
        <rFont val="Cambria"/>
        <family val="1"/>
      </rPr>
      <t xml:space="preserve">Celia: </t>
    </r>
    <r>
      <rPr>
        <sz val="11"/>
        <color theme="1"/>
        <rFont val="Cambria"/>
        <family val="1"/>
      </rPr>
      <t>That (.) that the concept of premenstrual er (.) disorders, that that could end up becoming the definition of PMS. I saw that ACOG withdrew their PMS practice bulletin and I don't know that another one ever replaced it? So I agree that I don't know that there is a medical PMS definition now, and I think that is a problem. [Pause] On the other hand, you know, maybe it should be left in the lay area and just call it premenstrual disorders and (.)?</t>
    </r>
  </si>
  <si>
    <r>
      <t>Sarah:</t>
    </r>
    <r>
      <rPr>
        <sz val="11"/>
        <color theme="1"/>
        <rFont val="Cambria"/>
        <family val="1"/>
      </rPr>
      <t xml:space="preserve"> Well, I think that's fair enough and just given that the PMDD is just a small subset. And you know, they are gonna be those (.) that have the more severe mood symptoms that you may need medication to help. So I think it's a reasonable thing.</t>
    </r>
  </si>
  <si>
    <t>Useful to differentiate PMS from PMDD</t>
  </si>
  <si>
    <r>
      <t xml:space="preserve">Susan: </t>
    </r>
    <r>
      <rPr>
        <sz val="11"/>
        <color theme="1"/>
        <rFont val="Cambria"/>
        <family val="1"/>
      </rPr>
      <t>Ok. So I think the first thing I'll say is I think there's a problem in reifying um (.) psychiatric diagnoses as if they are a thing is if we're measuring a thing within the woman, in a way you might measure a cancer cell or whether someone has influenza or not or whether someone has cardiac (.) cardiac problems. But PMS and PMDD, as I said earlier, are discursive constructions that are given to a set of experiences that women report. And so the idea of there being this thing, PMDD and this thing, PMS, and that they're very different to me is nonsensical. But what I would say is that we have (.) and I've said it many times, so I won't labour it here is that there is a contin(.) that many women experience premenstrual change. For the majority of women, it's not problematic and that there is a continuum of distress which is dependent on the interaction of physical, psychological and socio-cultural factors which might determine whether a woman is at the extreme distress end of the continuum. And if it's helpful to label that as PMDD to identify that particular group of p (.) women that are needing support, professional support, whether it's psychological or medical, and if having that label helps them through getting insurance through legitimation of their distress, then I think it's not necessarily a bad thing. But from a feminist point of view, the idea of using PMDD as a label that you might apply to all premenstrual change, which then implicitly and indeed explicitly pathologises all women of reproductive age, who have any rep(.) premenstrual change, I think is incredibly problematic. And I think that there is clear evidence. I mean, it was contested that big pharma and in terms of the drug companies well, specifically Eli Lilly, actually were advertising SSRIs and using a very broad definition of PMDD as if it (.) as if it included all levels of premenstrual change. So that has been happening. And I think in that sense, the diagnosis of PMDD is really problematic.</t>
    </r>
  </si>
  <si>
    <t>Medicalises all premenstrual change</t>
  </si>
  <si>
    <r>
      <t xml:space="preserve">Marta: </t>
    </r>
    <r>
      <rPr>
        <sz val="11"/>
        <color theme="1"/>
        <rFont val="Cambria"/>
        <family val="1"/>
      </rPr>
      <t xml:space="preserve">[00:27:56] Er (.) no, I think (.) I think it was (.) I mean (.) I (.) I think I was (.) I wasn't part of that (.). I was part of one of the errr (.) conferences (.) they had (.) but I think I was part of (.) on the (.) on the one on the treatment, but not on the one on diagnostic criteria. So I (.) I don't know exactly how the discussions went. But er I think that these two disorders, they were (.) both put in under the umbrella to sort of accommodate for the fact that some of the people in the group were gynaecologists and other people were psychiatrists, and I don't think they're really founded in in real science. </t>
    </r>
    <r>
      <rPr>
        <b/>
        <sz val="11"/>
        <color theme="1"/>
        <rFont val="Cambria"/>
        <family val="1"/>
      </rPr>
      <t xml:space="preserve">Interviewer: </t>
    </r>
    <r>
      <rPr>
        <sz val="11"/>
        <color theme="1"/>
        <rFont val="Cambria"/>
        <family val="1"/>
      </rPr>
      <t xml:space="preserve">Yeah, it's definitely a tension at the moment. It doesn't (.) um (.). Yeah, like you say, it doesn't really help (.) because are you talking about level of severity on like a normal curve or (.) or are you talking about different types of you know, both have a similar mechanism, but different types of things or diagnoses (.)? </t>
    </r>
    <r>
      <rPr>
        <b/>
        <sz val="11"/>
        <color theme="1"/>
        <rFont val="Cambria"/>
        <family val="1"/>
      </rPr>
      <t xml:space="preserve">Marta: </t>
    </r>
    <r>
      <rPr>
        <sz val="11"/>
        <color theme="1"/>
        <rFont val="Cambria"/>
        <family val="1"/>
      </rPr>
      <t>Yeah, that seems that (.) that really seems unlikely. And I think that er I mean, in a sense, we (.) I mean, for a range of physical conditions, we just use arbitrary cut-offs like diabetes, hypertension. So why wouldn't the same case happen for (.) for PMDD or depression or anxiety?</t>
    </r>
  </si>
  <si>
    <r>
      <t xml:space="preserve">John: </t>
    </r>
    <r>
      <rPr>
        <sz val="11"/>
        <color theme="1"/>
        <rFont val="Cambria"/>
        <family val="1"/>
      </rPr>
      <t>Um [pause]. Well, I think anything that sort of is more inclusive is better. Just because of the reasons (.) mentioned in terms of not (.) preventing people that need treatment, getting treatment. I mean, I (.) I know that there is quite a lot of talk about the semantics of these different definitions, but (.) I'm not sure if people really are getting that hot and bothered about it? Clinicians don't seem to (.) someone comes to you and they've got the symptoms, you treat it. Um [pause] I think that maybe it's more of an academic debate that perhaps (.) maps less well on to what happens in clinical practice in reality. That doesn't mean that I don't think that there should be some attempt to categorize these things, but [pause] [quiet laugh] yeah.</t>
    </r>
  </si>
  <si>
    <r>
      <t xml:space="preserve">Laura: </t>
    </r>
    <r>
      <rPr>
        <sz val="11"/>
        <color theme="1"/>
        <rFont val="Cambria"/>
        <family val="1"/>
      </rPr>
      <t>But my view is (.) so I think what the attempt was, was to segregate out PMDD. And then the rest of the premenstrual disorders. I see (.) I still see PMDD as a subset of PMS because anybody that meets criteria for PMDD is going to meet criteria for PMS, right?</t>
    </r>
  </si>
  <si>
    <r>
      <t xml:space="preserve">Zoe: </t>
    </r>
    <r>
      <rPr>
        <sz val="11"/>
        <color theme="1"/>
        <rFont val="Cambria"/>
        <family val="1"/>
      </rPr>
      <t>Yes, at least they're different (.) as I said, I don't see them as a (.) on a continuum, which many people do. I do actually think they're different conditions. So yeah, I don't know if I can add too much more to what I've already said (.) yeah.</t>
    </r>
  </si>
  <si>
    <r>
      <t xml:space="preserve">Interviewer: </t>
    </r>
    <r>
      <rPr>
        <sz val="11"/>
        <color theme="1"/>
        <rFont val="Cambria"/>
        <family val="1"/>
      </rPr>
      <t xml:space="preserve">Yeah. Um, so the Royal College guidelines and I think probably other guidelines as well, now have PMDD and PMS as almost parallel (.) </t>
    </r>
    <r>
      <rPr>
        <b/>
        <sz val="11"/>
        <color theme="1"/>
        <rFont val="Cambria"/>
        <family val="1"/>
      </rPr>
      <t xml:space="preserve">Chris: </t>
    </r>
    <r>
      <rPr>
        <sz val="11"/>
        <color theme="1"/>
        <rFont val="Cambria"/>
        <family val="1"/>
      </rPr>
      <t xml:space="preserve">Erm, Severe PMS and PMDD (.) </t>
    </r>
    <r>
      <rPr>
        <b/>
        <sz val="11"/>
        <color theme="1"/>
        <rFont val="Cambria"/>
        <family val="1"/>
      </rPr>
      <t xml:space="preserve">Interviewer: </t>
    </r>
    <r>
      <rPr>
        <sz val="11"/>
        <color theme="1"/>
        <rFont val="Cambria"/>
        <family val="1"/>
      </rPr>
      <t xml:space="preserve">Sorry Yeah (.) </t>
    </r>
    <r>
      <rPr>
        <b/>
        <sz val="11"/>
        <color theme="1"/>
        <rFont val="Cambria"/>
        <family val="1"/>
      </rPr>
      <t xml:space="preserve">Chris: </t>
    </r>
    <r>
      <rPr>
        <sz val="11"/>
        <color theme="1"/>
        <rFont val="Cambria"/>
        <family val="1"/>
      </rPr>
      <t xml:space="preserve">I would say severe PMS. </t>
    </r>
    <r>
      <rPr>
        <b/>
        <sz val="11"/>
        <color theme="1"/>
        <rFont val="Cambria"/>
        <family val="1"/>
      </rPr>
      <t xml:space="preserve">Interviewer: </t>
    </r>
    <r>
      <rPr>
        <sz val="11"/>
        <color theme="1"/>
        <rFont val="Cambria"/>
        <family val="1"/>
      </rPr>
      <t xml:space="preserve">They are both PMDs, though (.)? </t>
    </r>
    <r>
      <rPr>
        <b/>
        <sz val="11"/>
        <color theme="1"/>
        <rFont val="Cambria"/>
        <family val="1"/>
      </rPr>
      <t xml:space="preserve">Chris: </t>
    </r>
    <r>
      <rPr>
        <sz val="11"/>
        <color theme="1"/>
        <rFont val="Cambria"/>
        <family val="1"/>
      </rPr>
      <t xml:space="preserve">Yeah. Correct. Yeah. Yeah. </t>
    </r>
    <r>
      <rPr>
        <b/>
        <sz val="11"/>
        <color theme="1"/>
        <rFont val="Cambria"/>
        <family val="1"/>
      </rPr>
      <t xml:space="preserve">Interviewer: </t>
    </r>
    <r>
      <rPr>
        <sz val="11"/>
        <color theme="1"/>
        <rFont val="Cambria"/>
        <family val="1"/>
      </rPr>
      <t xml:space="preserve">So how do you feel about that, this kind of idea that they're aligned (.) as separate categories (.)?  </t>
    </r>
    <r>
      <rPr>
        <b/>
        <sz val="11"/>
        <color theme="1"/>
        <rFont val="Cambria"/>
        <family val="1"/>
      </rPr>
      <t xml:space="preserve">Chris: </t>
    </r>
    <r>
      <rPr>
        <sz val="11"/>
        <color theme="1"/>
        <rFont val="Cambria"/>
        <family val="1"/>
      </rPr>
      <t xml:space="preserve">That's fine. </t>
    </r>
    <r>
      <rPr>
        <b/>
        <sz val="11"/>
        <color theme="1"/>
        <rFont val="Cambria"/>
        <family val="1"/>
      </rPr>
      <t xml:space="preserve">Interviewer: </t>
    </r>
    <r>
      <rPr>
        <sz val="11"/>
        <color theme="1"/>
        <rFont val="Cambria"/>
        <family val="1"/>
      </rPr>
      <t xml:space="preserve">But of the same kind (.) </t>
    </r>
    <r>
      <rPr>
        <b/>
        <sz val="11"/>
        <color theme="1"/>
        <rFont val="Cambria"/>
        <family val="1"/>
      </rPr>
      <t xml:space="preserve">Chris: </t>
    </r>
    <r>
      <rPr>
        <sz val="11"/>
        <color theme="1"/>
        <rFont val="Cambria"/>
        <family val="1"/>
      </rPr>
      <t xml:space="preserve">That's fine. Yeah. Because it's a subcategory and I suppose I made the mistake in (.) if you think about it, of introducing on top of PMS &amp; PMDD - PMDs! [Laugh]. So that's um (.) that's almost negative except over (.) So they're all PMDs. Yeah. </t>
    </r>
    <r>
      <rPr>
        <b/>
        <sz val="11"/>
        <color theme="1"/>
        <rFont val="Cambria"/>
        <family val="1"/>
      </rPr>
      <t xml:space="preserve">Interviewer: </t>
    </r>
    <r>
      <rPr>
        <sz val="11"/>
        <color theme="1"/>
        <rFont val="Cambria"/>
        <family val="1"/>
      </rPr>
      <t xml:space="preserve">So (.) so it could be PMS at the top? </t>
    </r>
    <r>
      <rPr>
        <b/>
        <sz val="11"/>
        <color theme="1"/>
        <rFont val="Cambria"/>
        <family val="1"/>
      </rPr>
      <t xml:space="preserve">Chris: </t>
    </r>
    <r>
      <rPr>
        <sz val="11"/>
        <color theme="1"/>
        <rFont val="Cambria"/>
        <family val="1"/>
      </rPr>
      <t xml:space="preserve">You can have PMS. It doesn't make (.) you have more patients with PMS, I think. But you'll have exact(.) severe PMS. And yeah, let's just go over that definition again. So this is the third consensus paper and it's also my opinion that PMDs can be divided into patients with severe psychological symptoms which are also PMDD, severe psychological symptoms and physical symptoms which can be PMDD only [pause] erm. I'm not answering your question. </t>
    </r>
    <r>
      <rPr>
        <b/>
        <sz val="11"/>
        <color theme="1"/>
        <rFont val="Cambria"/>
        <family val="1"/>
      </rPr>
      <t xml:space="preserve">Interviewer: </t>
    </r>
    <r>
      <rPr>
        <sz val="11"/>
        <color theme="1"/>
        <rFont val="Cambria"/>
        <family val="1"/>
      </rPr>
      <t xml:space="preserve">Well, it's a tricky question. </t>
    </r>
    <r>
      <rPr>
        <b/>
        <sz val="11"/>
        <color theme="1"/>
        <rFont val="Cambria"/>
        <family val="1"/>
      </rPr>
      <t xml:space="preserve">Chris: </t>
    </r>
    <r>
      <rPr>
        <sz val="11"/>
        <color theme="1"/>
        <rFont val="Cambria"/>
        <family val="1"/>
      </rPr>
      <t xml:space="preserve">I think severe PMS and PMDD are synonymous [long pause] and PMDD (.) yeah so virtually synonymous. Yes, you're right. </t>
    </r>
    <r>
      <rPr>
        <b/>
        <sz val="11"/>
        <color theme="1"/>
        <rFont val="Cambria"/>
        <family val="1"/>
      </rPr>
      <t xml:space="preserve">Interviewer: </t>
    </r>
    <r>
      <rPr>
        <sz val="11"/>
        <color theme="1"/>
        <rFont val="Cambria"/>
        <family val="1"/>
      </rPr>
      <t xml:space="preserve">I mean, what might help is (.) some people have said that they think of it as a normal curve (.) and that PMDD is the most extreme end of that? </t>
    </r>
    <r>
      <rPr>
        <b/>
        <sz val="11"/>
        <color theme="1"/>
        <rFont val="Cambria"/>
        <family val="1"/>
      </rPr>
      <t xml:space="preserve">Chris: </t>
    </r>
    <r>
      <rPr>
        <sz val="11"/>
        <color theme="1"/>
        <rFont val="Cambria"/>
        <family val="1"/>
      </rPr>
      <t xml:space="preserve">Yeah, yeah, yeah. I mean, that's what we always (.) you're right. That's what we say (.) </t>
    </r>
    <r>
      <rPr>
        <b/>
        <sz val="11"/>
        <color theme="1"/>
        <rFont val="Cambria"/>
        <family val="1"/>
      </rPr>
      <t xml:space="preserve">Interviewer: </t>
    </r>
    <r>
      <rPr>
        <sz val="11"/>
        <color theme="1"/>
        <rFont val="Cambria"/>
        <family val="1"/>
      </rPr>
      <t xml:space="preserve">Rather than it being um (.) You know, that would be different to premenstrual exacerbation, because that's just something else. </t>
    </r>
    <r>
      <rPr>
        <b/>
        <sz val="11"/>
        <color theme="1"/>
        <rFont val="Cambria"/>
        <family val="1"/>
      </rPr>
      <t xml:space="preserve">Chris: </t>
    </r>
    <r>
      <rPr>
        <sz val="11"/>
        <color theme="1"/>
        <rFont val="Cambria"/>
        <family val="1"/>
      </rPr>
      <t xml:space="preserve">Yeah, that's a different category. </t>
    </r>
    <r>
      <rPr>
        <b/>
        <sz val="11"/>
        <color theme="1"/>
        <rFont val="Cambria"/>
        <family val="1"/>
      </rPr>
      <t xml:space="preserve">Interviewer: </t>
    </r>
    <r>
      <rPr>
        <sz val="11"/>
        <color theme="1"/>
        <rFont val="Cambria"/>
        <family val="1"/>
      </rPr>
      <t xml:space="preserve">It is, yeah. So that would make PMS, not as severe (.) that would therefore make PMS not as severe as PMDD (.) </t>
    </r>
    <r>
      <rPr>
        <b/>
        <sz val="11"/>
        <color theme="1"/>
        <rFont val="Cambria"/>
        <family val="1"/>
      </rPr>
      <t xml:space="preserve">Chris: </t>
    </r>
    <r>
      <rPr>
        <sz val="11"/>
        <color theme="1"/>
        <rFont val="Cambria"/>
        <family val="1"/>
      </rPr>
      <t xml:space="preserve">Well that's the same as saying severe PMS is PMDD. See, PMDD has a couple of problems with it. It excludes patients with a small number of symptoms. Let's imagine (.) it's hypothetical. You have a patient who only feels suicidal from day twenty five to twenty eight and never feels suicidal (.) um after the period she wouldn't fit the category for PMDD. So she wouldn't (.) in America be able to claim it from psychiatrists because that's why it was (.) I think that's why (.) partly why it was developed so they could say it was psychiatric. And you come to us with it (.) um, so they would be excluded (.) if they only had one symptom. Then they'd be excluded as a diagnosis with PMDD but they wouldn't for PMS. So that's another (.) that's another element, yeah? </t>
    </r>
    <r>
      <rPr>
        <b/>
        <sz val="11"/>
        <color theme="1"/>
        <rFont val="Cambria"/>
        <family val="1"/>
      </rPr>
      <t xml:space="preserve">Interviewer: </t>
    </r>
    <r>
      <rPr>
        <sz val="11"/>
        <color theme="1"/>
        <rFont val="Cambria"/>
        <family val="1"/>
      </rPr>
      <t xml:space="preserve">I'm interested in (.) there are these tensions between practice and these guidelines and obviously guidelines are just guidelines, they are not the law, for example (.) um (.) several physicians I spoke to said they don't do the '5 symptoms'. You know, if someone says I have severe anxiety, irritability, and suicidal thinking (.) </t>
    </r>
    <r>
      <rPr>
        <b/>
        <sz val="11"/>
        <color theme="1"/>
        <rFont val="Cambria"/>
        <family val="1"/>
      </rPr>
      <t xml:space="preserve">Chris: </t>
    </r>
    <r>
      <rPr>
        <sz val="11"/>
        <color theme="1"/>
        <rFont val="Cambria"/>
        <family val="1"/>
      </rPr>
      <t xml:space="preserve">And it gets better after the periods. </t>
    </r>
    <r>
      <rPr>
        <b/>
        <sz val="11"/>
        <color theme="1"/>
        <rFont val="Cambria"/>
        <family val="1"/>
      </rPr>
      <t xml:space="preserve">Interviewer: </t>
    </r>
    <r>
      <rPr>
        <sz val="11"/>
        <color theme="1"/>
        <rFont val="Cambria"/>
        <family val="1"/>
      </rPr>
      <t xml:space="preserve">Yeah, [overlapping]. They are not going to exclude them (.) </t>
    </r>
    <r>
      <rPr>
        <b/>
        <sz val="11"/>
        <color theme="1"/>
        <rFont val="Cambria"/>
        <family val="1"/>
      </rPr>
      <t xml:space="preserve">Chris: </t>
    </r>
    <r>
      <rPr>
        <sz val="11"/>
        <color theme="1"/>
        <rFont val="Cambria"/>
        <family val="1"/>
      </rPr>
      <t xml:space="preserve">Yeah. Well to me they've got severe PMS, OK? I don't care if they've got PMDD or not. It's irrelevant. Patients tend to come and say "I've got PMDD" because they think it's the severe end and they'll get taken notice of (.) That's the reality. </t>
    </r>
    <r>
      <rPr>
        <b/>
        <sz val="11"/>
        <color theme="1"/>
        <rFont val="Cambria"/>
        <family val="1"/>
      </rPr>
      <t xml:space="preserve">Interviewer: </t>
    </r>
    <r>
      <rPr>
        <sz val="11"/>
        <color theme="1"/>
        <rFont val="Cambria"/>
        <family val="1"/>
      </rPr>
      <t xml:space="preserve">So you think that (.) basically severe PMS and PMDD are the same things; PMDD, is literally the DSM (.) </t>
    </r>
    <r>
      <rPr>
        <b/>
        <sz val="11"/>
        <color theme="1"/>
        <rFont val="Cambria"/>
        <family val="1"/>
      </rPr>
      <t xml:space="preserve">Chris: </t>
    </r>
    <r>
      <rPr>
        <sz val="11"/>
        <color theme="1"/>
        <rFont val="Cambria"/>
        <family val="1"/>
      </rPr>
      <t xml:space="preserve">5. Yeah. </t>
    </r>
    <r>
      <rPr>
        <b/>
        <sz val="11"/>
        <color theme="1"/>
        <rFont val="Cambria"/>
        <family val="1"/>
      </rPr>
      <t xml:space="preserve">Interviewer: </t>
    </r>
    <r>
      <rPr>
        <sz val="11"/>
        <color theme="1"/>
        <rFont val="Cambria"/>
        <family val="1"/>
      </rPr>
      <t xml:space="preserve">You know, version? </t>
    </r>
    <r>
      <rPr>
        <b/>
        <sz val="11"/>
        <color theme="1"/>
        <rFont val="Cambria"/>
        <family val="1"/>
      </rPr>
      <t xml:space="preserve">Chris: </t>
    </r>
    <r>
      <rPr>
        <sz val="11"/>
        <color theme="1"/>
        <rFont val="Cambria"/>
        <family val="1"/>
      </rPr>
      <t xml:space="preserve">Okay, let's just (.) let's just say what you said. I'll say [pause] severe PMS and PMDD are almost certainly identical, except patients with severe PMS and only physical symptoms aren't PMDD. Yeah? </t>
    </r>
    <r>
      <rPr>
        <b/>
        <sz val="11"/>
        <color theme="1"/>
        <rFont val="Cambria"/>
        <family val="1"/>
      </rPr>
      <t xml:space="preserve">Interviewer: </t>
    </r>
    <r>
      <rPr>
        <sz val="11"/>
        <color theme="1"/>
        <rFont val="Cambria"/>
        <family val="1"/>
      </rPr>
      <t>Yeah. Great. Thank you.</t>
    </r>
  </si>
  <si>
    <r>
      <t>Jo:</t>
    </r>
    <r>
      <rPr>
        <sz val="11"/>
        <color theme="1"/>
        <rFont val="Cambria"/>
        <family val="1"/>
      </rPr>
      <t xml:space="preserve"> I just think it becomes all becomes less and less clear. And it's really, really unhelpful. I think we need to agree (.) a definition because I genuinely think PMS and PMDD are the same thing. And it's just what people are comfortable to call it.</t>
    </r>
  </si>
  <si>
    <t>Difficult to differentiate from PME</t>
  </si>
  <si>
    <t>Medicalisation</t>
  </si>
  <si>
    <t>Not same as PME</t>
  </si>
  <si>
    <t xml:space="preserve">E21- Clinical guidelines on PMS do not usually include information about the role of non-biological or external life experiences as contributing factors in menstrual cycle-related health e.g. ‘psycho-social’ factors. What do you think about that?
</t>
  </si>
  <si>
    <r>
      <t xml:space="preserve">Anne: </t>
    </r>
    <r>
      <rPr>
        <sz val="11"/>
        <color theme="1"/>
        <rFont val="Cambria"/>
        <family val="1"/>
      </rPr>
      <t xml:space="preserve">[Long pause] I suppose they might have (.) er (.) felt that they've covered that when they talk about counselling and CBT as part of the treatment because, you know, within that you will be addressing those issues (.) I suppose where (.) you know I hadn't really picked that up. These are from the RCOG guidelines, are they?  </t>
    </r>
    <r>
      <rPr>
        <b/>
        <sz val="11"/>
        <color theme="1"/>
        <rFont val="Cambria"/>
        <family val="1"/>
      </rPr>
      <t xml:space="preserve">Interviewer: </t>
    </r>
    <r>
      <rPr>
        <sz val="11"/>
        <color theme="1"/>
        <rFont val="Cambria"/>
        <family val="1"/>
      </rPr>
      <t xml:space="preserve">Yeah. I mean… CBT is mentioned as a treatment. </t>
    </r>
    <r>
      <rPr>
        <b/>
        <sz val="11"/>
        <color theme="1"/>
        <rFont val="Cambria"/>
        <family val="1"/>
      </rPr>
      <t xml:space="preserve">Anne: </t>
    </r>
    <r>
      <rPr>
        <sz val="11"/>
        <color theme="1"/>
        <rFont val="Cambria"/>
        <family val="1"/>
      </rPr>
      <t>Yes (.) which would cover those things. But you know, where I think it's a shame that that that's been missed out (.) is for the GP really because (.) you know, just actually teaching them that it is important to look at the whole (.) I mean GPs do, that's what they do, they practice holistic medicine. But, you know, really important that actually the social situation, some (.) if somebody has a poor mental well-being, then the threshold for getting the PMS symptoms will be lower. Yeah. You know, that's a good point. If you don't mind, I'll take that on board when we're doing our guidelines?</t>
    </r>
  </si>
  <si>
    <t>GPs need to know</t>
  </si>
  <si>
    <r>
      <t>Barbara:</t>
    </r>
    <r>
      <rPr>
        <sz val="11"/>
        <color theme="1"/>
        <rFont val="Cambria"/>
        <family val="1"/>
      </rPr>
      <t xml:space="preserve"> The diagnoses are symptom-based.  That does not exclude the fact that symptoms may be due to life events.  A good diagnostician will likely explore all.</t>
    </r>
  </si>
  <si>
    <r>
      <t>Fran:</t>
    </r>
    <r>
      <rPr>
        <sz val="11"/>
        <color theme="1"/>
        <rFont val="Cambria"/>
        <family val="1"/>
      </rPr>
      <t xml:space="preserve"> Erm, I’m not really sure which guidelines you are talking about? I myself have published on the effect of stress and it making symptoms more prominent. So, I don’t think stress is considered a direct risk factor. I</t>
    </r>
    <r>
      <rPr>
        <b/>
        <sz val="11"/>
        <color theme="1"/>
        <rFont val="Cambria"/>
        <family val="1"/>
      </rPr>
      <t>nterviewer:</t>
    </r>
    <r>
      <rPr>
        <sz val="11"/>
        <color theme="1"/>
        <rFont val="Cambria"/>
        <family val="1"/>
      </rPr>
      <t xml:space="preserve"> So, the guidelines I am talking about are (.) in the UK the clinical guidelines for primary level doctors who would see a patient first. And it basically goes straight into pharmaceutical rather than covering in detail the role of lifestyle factors and changes that could be made to improve symptoms (.) </t>
    </r>
    <r>
      <rPr>
        <b/>
        <sz val="11"/>
        <color theme="1"/>
        <rFont val="Cambria"/>
        <family val="1"/>
      </rPr>
      <t>Fran:</t>
    </r>
    <r>
      <rPr>
        <sz val="11"/>
        <color theme="1"/>
        <rFont val="Cambria"/>
        <family val="1"/>
      </rPr>
      <t xml:space="preserve"> Most review papers that I read or have been involved with is that dietary recommendations, exercise, relaxation, and CBT could deal with the external stressors, so I think all of these treatments are as accepted as pharmacological treatments.</t>
    </r>
  </si>
  <si>
    <r>
      <t xml:space="preserve">Andrew: </t>
    </r>
    <r>
      <rPr>
        <sz val="11"/>
        <color theme="1"/>
        <rFont val="Cambria"/>
        <family val="1"/>
      </rPr>
      <t>I haven't seen those recommendations first so I cannot comment on them. I think this is the same (.) partly the same problem that you have in other psychiatric conditions that you have for mild conditions. There are certain recommendations that are likely to be positive but that [pause] but often the evidence base is not perfect because it's very different (.) difficult to have a reasonable control group in those studies. You should have a control group to diet change and so on. How should that control treatment look like? And so and some of those writing recommendations, they don't take this with this evidence based aspect that seriously. So they feel free to include various recommendations of that kind, things that definitely could not harm and might be helpful, such as exercise, diet, things like that. Others may be very (.) feel restrained by being evidence based. And then it's difficult to claim that these interventions are really effective. So I think it's (.) it's (.) this is not (.) this is not unique (.) for (.) for premenstrual syndrome. It's the same in various other psychiatric conditions that you (.) you have this problem. But I haven't seen I haven't seen this information. We have some other factors in play here. One is that particularly in U.K., there have been some influential gynaecologists that have been very much in favour of hormonal treatment. And that has been fairly unique for U.K. That's not been that (.) that hyped (.) in other countries but they have suggested various oestrogen treatments and other hormonal treatment. And that is one aspect that might have influenced particularly the English accommodations. I haven't seen them, but I guess that would not surprise me. And on the other hand, there (.) we have the fact that no SSRI is, in fact, approved in Europe and they are approved, officially approved as an indication in the United States and one of them in Sweden, in fact, but none in Europe. And that has a commercial background that the drug companies never really tried that because it was too late for them to (.) the patents were running out. So they didn't care about the European market for SSRIs. So it's I really don't know how the various English and English writers or recommendations deal with these various aspects, both the fact that SSRIs are usually regarded as first-line treatment but not officially available. And then the local influences for hormone treatments. So I haven't seen them, so I cannot comment on that. And I would say in most review papers and consensus documents, where I have been co-author or read, usually these (.) these non-specific treatments that you mention diet and stuff like that and avoiding stress and so on are usually mentioned. So I don't think it's (.) it's not controversial to (.) to mention these possibilities for the mild conditions.</t>
    </r>
  </si>
  <si>
    <r>
      <t xml:space="preserve">Debbie: </t>
    </r>
    <r>
      <rPr>
        <sz val="11"/>
        <color theme="1"/>
        <rFont val="Cambria"/>
        <family val="1"/>
      </rPr>
      <t>So my read on all the lifestyle factors smoking included is that they've got the causal direction wrong. And that actually I mean I (.) I don't I can't say this for sure, but I'm on a grant with [colleague's name], who just got a (.) We got a grant to look at smoking across the cycle. And the pilot data that we have are just so clear that people who have more irritability, premenstrually, really have massive increases in smoking when they're irritable and it's like the self-medication thing. So I (.) I'm not saying that smoking couldn't make it worse. It certainly could. I think that's very plausible. On the other hand, I think at the very least, it's bi-directional where (.) You know, like probably smoking reduces your overall health, which doesn't do your mood any favours [laughter]. Then, you know, probably it's a way of coping with PMS/ PMDD too. But (.) um I don't know. I mean, I think that it sort of regardless of where symptoms come from, I think there's this idea that your treatments always have to target the underlying cause. And sometimes that's true and (.) and warranted. But sometimes it's (.) it makes it unnecessarily difficult. Like sometimes you can take a pill that interferes, you know, at some later stage of the process and still sort of short circuits, the whole thing and the symptoms go away. And so it depends on how much somebody is suffering. Right? If it's like mild to moderate PMS where they're like, "I'm not I'm not feeling great some of those days, but like, I'm not it's not bothering me so much that I really feel I need treatment" then. Then absolutely. You know, the lifestyle changes. Great, you know. But for most people that I meet who identify as having PMS or PMDD, I would say like they're suffering enough that they really deserve something a little heavier hitting than that. And that often what I see is once they start SSRIs or Yaz or GRNH agonists or whatever it is that works for them, then they can stop drinking, smoking, fighting, [laugh] then they can start sleeping. Then they can start eating right. You know that (.) is just my my thought.</t>
    </r>
  </si>
  <si>
    <t>Clinicians know this already- if a good diagnostiican</t>
  </si>
  <si>
    <t>Clinicians know this already- lots of publications on it</t>
  </si>
  <si>
    <t>Clinicians know this already- other psychiatric issues also do not mention these factors</t>
  </si>
  <si>
    <r>
      <t xml:space="preserve">Celia: </t>
    </r>
    <r>
      <rPr>
        <sz val="11"/>
        <color theme="1"/>
        <rFont val="Cambria"/>
        <family val="1"/>
      </rPr>
      <t>Well, I think during the two months of doing the prospective recording, patients, I think benefit from the recording because it gives a sense of control to patient and family and whatever. But I don't like to give anything prescription based before I have a diagnosis. So I think because there is some evidence in the literature; not always frequent randomised control, but some evidence. And because they're I feel fairly harmless. I think it's reasonable for patients to do that. And some of them find it to be very effective and really don't need to have anything further. Generally not the ones with the more severe symptoms. But, you know, I think they (.) I think they're reasonable to (.) to try.</t>
    </r>
  </si>
  <si>
    <t>Can be helpful</t>
  </si>
  <si>
    <r>
      <t xml:space="preserve">Sarah: </t>
    </r>
    <r>
      <rPr>
        <sz val="11"/>
        <color theme="1"/>
        <rFont val="Cambria"/>
        <family val="1"/>
      </rPr>
      <t>[00:29:58] Yeah, I think it's (.) well, I think it's an important thing to know about. You know, if people have got a really dreadful diet. Or if there's been some major stress, some major change, it may still be ongoing that they're trying to deal with. Then I think you do need to do (.) take note of that in a holistic way of treating the whole person. So I don't see why that would be left out of good clinical care (.) would be to make those inquiries. I mean, interestingly, when we saw people at our sessions clinic um the majority of them had already been through all the things that were available in terms of um (.) um (.) Evening Primrose oil, you know, various herbs, you know, diuretics. You know, I mean, they listed for us everything they had already tried I mean they had already been through all of that. By the time they got to us, but what they may not have been considering is that's the role of these other stressors and the other problem I saw often was this sort of alcohol abuse. That is certainly imp (.) it's important that we've found [pause]… Because people are often abusing alcohol and drugs to self-medicate. So it comes back to what are they medicating against and where is the distress really coming from? You know, I've been spending most of my more recent years seeing the adult survivors of childhood sexual abuse. That wasn't something we asked specifically about premenstrual tension clinic many years ago and realised how prevalent it was. It caused some (.) we also didn't realise in my country anyway, that this is also prevalent for boys as well as girls, those sorts of things. All in a very long clinical career (.)</t>
    </r>
  </si>
  <si>
    <t>Need to know</t>
  </si>
  <si>
    <r>
      <t xml:space="preserve">Susan: </t>
    </r>
    <r>
      <rPr>
        <sz val="11"/>
        <color theme="1"/>
        <rFont val="Cambria"/>
        <family val="1"/>
      </rPr>
      <t>Well, it's not surprising because they're being developed from a very biomedical perspective. So the focus is very narrowly, um (.) very narrow and reductionist and focussed on the body. And so it's conceptualising PMS as a bodily disorder, that originates within the body. And therefore, that you treat the body. And I think that's a very narrow biomedical view. So if those guidelines (.) I haven't seen those particular ones that you're talking about (.) the consensus statements do actually acknowledge that's cognitive behaviour therapy can help. They don't say a lot about it, but they do acknowledge it. And they do acknowledge that, um you know, giving women some sort of support or counselling as you know, an early form of intervention is a positive thing. But if you've got [new] guidelines, I'd be interested to see them. I haven't actually seen them (.) if they're coming at it, kind of obst &amp; gynae fields are taking that perspective. Then I think it's very unfortunate and very narrow.</t>
    </r>
  </si>
  <si>
    <r>
      <t xml:space="preserve">Marta: </t>
    </r>
    <r>
      <rPr>
        <sz val="11"/>
        <color theme="1"/>
        <rFont val="Cambria"/>
        <family val="1"/>
      </rPr>
      <t xml:space="preserve">Oh, no, well it's not surprising. I mean, this is from a scientific perspective. This is a very, very underdeveloped area of research. So I think it has to do with the fact that simply too few people are interested in PMDD and that's why we haven't seen any of the other interventions. I mean, there's been studies done on physical activity or yoga. What have you, but usually not really well executed. And um (.)  so I think it's just (.) not it's (.) not that many people in the business. So I'm happy for (.) happy that you take on this challenge! [Laugh] </t>
    </r>
    <r>
      <rPr>
        <b/>
        <sz val="11"/>
        <color theme="1"/>
        <rFont val="Cambria"/>
        <family val="1"/>
      </rPr>
      <t xml:space="preserve">Interviewer: </t>
    </r>
    <r>
      <rPr>
        <sz val="11"/>
        <color theme="1"/>
        <rFont val="Cambria"/>
        <family val="1"/>
      </rPr>
      <t xml:space="preserve">Yeah! I'm having second thoughts, I must say (.) [laugh]. So for you, it's about this kind of evidence based medicine the fact that we might know that some lifestyle changes could have an effect (.) but there isn't that body of evidence there yet to formally recommend it? </t>
    </r>
    <r>
      <rPr>
        <b/>
        <sz val="11"/>
        <color theme="1"/>
        <rFont val="Cambria"/>
        <family val="1"/>
      </rPr>
      <t xml:space="preserve">Marta: </t>
    </r>
    <r>
      <rPr>
        <sz val="11"/>
        <color theme="1"/>
        <rFont val="Cambria"/>
        <family val="1"/>
      </rPr>
      <t>Mmm Hmmmmm (.) but I'm (.) I'm sure that at least physical activity would be really, really good. And (.) yeah.</t>
    </r>
  </si>
  <si>
    <r>
      <t xml:space="preserve">John: </t>
    </r>
    <r>
      <rPr>
        <sz val="11"/>
        <color theme="1"/>
        <rFont val="Cambria"/>
        <family val="1"/>
      </rPr>
      <t xml:space="preserve">There would be if there was more studies. But the fact is, the studies that have been done are pretty poor (.) underpowered. And therefore, there isn't an awful lot to say about them specifically with regards to PMS. I think if you look at those sorts of studies, as they've been applied to other mental health conditions. There's more of a literature. So again, I think it's (.) um [pause] It's common sense to apply literature that's out there on the benefits of lifestyle things as it relates to mental health more widely, to PMS. But if you want to go and find studies that have been specifically done on PMS and these lifestyle factors, you're not going to find many RCTs that have been done. (.) So I don't think people can talk about those more because there's less to talk about. There have been more studies done on pharmacological interventions. I mean, in part probably because they're easy to do. You've got something that is going to be the same (.) that you can basically replicate in part because you've got a system that's set up whereby you've got doctors and clinicians and people that are using those things and they're actively involved in research. The lifestyle stuff is slightly outside of that domain, isn't it? </t>
    </r>
    <r>
      <rPr>
        <b/>
        <sz val="11"/>
        <color theme="1"/>
        <rFont val="Cambria"/>
        <family val="1"/>
      </rPr>
      <t xml:space="preserve">Interviewer: </t>
    </r>
    <r>
      <rPr>
        <sz val="11"/>
        <color theme="1"/>
        <rFont val="Cambria"/>
        <family val="1"/>
      </rPr>
      <t xml:space="preserve">Yeah, but there is this tension that I think a lot of clinicians do actually, depending on the severity, I think, of the patient (.) do actually suggest some of these lifestyle changes or at least take them into account in the history of the patient? </t>
    </r>
    <r>
      <rPr>
        <b/>
        <sz val="11"/>
        <color theme="1"/>
        <rFont val="Cambria"/>
        <family val="1"/>
      </rPr>
      <t xml:space="preserve">John: </t>
    </r>
    <r>
      <rPr>
        <sz val="11"/>
        <color theme="1"/>
        <rFont val="Cambria"/>
        <family val="1"/>
      </rPr>
      <t xml:space="preserve">Yeah. </t>
    </r>
    <r>
      <rPr>
        <b/>
        <sz val="11"/>
        <color theme="1"/>
        <rFont val="Cambria"/>
        <family val="1"/>
      </rPr>
      <t xml:space="preserve">Interviewer: </t>
    </r>
    <r>
      <rPr>
        <sz val="11"/>
        <color theme="1"/>
        <rFont val="Cambria"/>
        <family val="1"/>
      </rPr>
      <t xml:space="preserve">And I suppose what it is, is when I've spoken to GPs if they're just reading the NICE guidelines or the Royal College guidelines, they may not be aware of this kind of (.) things that they could try? </t>
    </r>
    <r>
      <rPr>
        <b/>
        <sz val="11"/>
        <color theme="1"/>
        <rFont val="Cambria"/>
        <family val="1"/>
      </rPr>
      <t xml:space="preserve">John: </t>
    </r>
    <r>
      <rPr>
        <sz val="11"/>
        <color theme="1"/>
        <rFont val="Cambria"/>
        <family val="1"/>
      </rPr>
      <t>I think most GPs are pretty aware of the fact that diet, exercise, help mental health. And if somebody is coming with anything, that's got that (.) er, aspect to it then it would be reasonable to (.) to look at that. I don't  (.)I don't think they are gonna really pick up the guidelines. and say "well, It's not in there. Therefore, I'm not going to be recommending that, you know, stop eating 88 chocolate bars a day, and you know, sit on your sofa and don't do any exercise and expect any medication is going to help". But they would say that. So, again, I don't (.) I don't I mean, I could be wrong, but I don't think clinicians are that (.) um (.) caught up with guidelines for making that sort of suggestion. As I always say to people anyway, that they're guidelines they're not kind of (.) written in stone.</t>
    </r>
  </si>
  <si>
    <t>Clinicians already know all this- obvious</t>
  </si>
  <si>
    <r>
      <t xml:space="preserve">Laura: </t>
    </r>
    <r>
      <rPr>
        <sz val="11"/>
        <color theme="1"/>
        <rFont val="Cambria"/>
        <family val="1"/>
      </rPr>
      <t xml:space="preserve">[overlapping speech] I think that (.) I think there (.) they are in those guidelines. I think for mild PMS they do recommend exercise and dietary changes. As I recall, I mean I haven't looked at them in a couple of years, but (.) </t>
    </r>
    <r>
      <rPr>
        <b/>
        <sz val="11"/>
        <color theme="1"/>
        <rFont val="Cambria"/>
        <family val="1"/>
      </rPr>
      <t xml:space="preserve">Interviewer: </t>
    </r>
    <r>
      <rPr>
        <sz val="11"/>
        <color theme="1"/>
        <rFont val="Cambria"/>
        <family val="1"/>
      </rPr>
      <t xml:space="preserve">I think clinicians do recommend them but some of the guidelines aren't including them anymore, and I think it might just be that (.) that's presumed as um 'already known'. </t>
    </r>
    <r>
      <rPr>
        <b/>
        <sz val="11"/>
        <color theme="1"/>
        <rFont val="Cambria"/>
        <family val="1"/>
      </rPr>
      <t xml:space="preserve">Laura: </t>
    </r>
    <r>
      <rPr>
        <sz val="11"/>
        <color theme="1"/>
        <rFont val="Cambria"/>
        <family val="1"/>
      </rPr>
      <t>Well, I think it's also fair enough to say that. There are no (.) the data on exercise, actually ameliorating the symptoms is weak (.) are weak. The data are weak. So now there are some dietary (.) treatments such as what the Wurtmans [famous carbohydrate and serotonin theorists] looked at. This PMS diet, which boosts serotonin and that actually works quite well. So there are (.) there is a basis to some of the dietary instructions, although the dietary instructions are the opposite of what one would assume that they should do, like we assume that eating healthy means that you eat a lot of greens and, you know, protein and you don't have a lot of carbohydrates (.) and their diet (.) that empirically validated diet is a complex carbohydrate diet, which is not what people would probably think of if they had to change their diet. So there are (.) there's evidence for that. So that should be articulated in guidelines.</t>
    </r>
  </si>
  <si>
    <t>Need to know- Not evidence-based?</t>
  </si>
  <si>
    <r>
      <t xml:space="preserve">Zoe: </t>
    </r>
    <r>
      <rPr>
        <sz val="11"/>
        <color theme="1"/>
        <rFont val="Cambria"/>
        <family val="1"/>
      </rPr>
      <t>We have actually just in our own research, but also in the research we know of colleagues and others. I actually think that there is a strong evidence base actually for the efficacy of some of these what you're calling lifestyle interventions. So, yeah, I would definitely (.) um, I think they need to be available and they should be made available in the end and provided as part of the toolkit that you (.) that a woman can access. Women's experiences are so broad. And it is my firm belief is that we need to actually rather than classifying and clumping. And that's the problem. Once you clump people or classify or diagnose people, it implies that their experiences are all the same and their experiences are not the same; two women who might meet criteria for PMS are still going to have very different experiences. And I think that's where you need to make a range of things available to them and our experiences that these lifestyle changes and lifestyle interventions can be and are very effective for some women. Um, so yes, I'd support their inclusion.</t>
    </r>
  </si>
  <si>
    <t>Need to know- treatments are effective- and range of options useful</t>
  </si>
  <si>
    <r>
      <t>Geraldine:</t>
    </r>
    <r>
      <rPr>
        <sz val="11"/>
        <color theme="1"/>
        <rFont val="Cambria"/>
        <family val="1"/>
      </rPr>
      <t xml:space="preserve"> Well, a lot of women do feel better if they get more sleep, if they learn stress management techniques so they can take some downtime like get away on their own from the family. The stress of family life. Go out to a movie by themselves or talk to a friend about how they're feeling. So, yeah, I think it's a (.) it's a problem that that's not mentioned, especially since, you know, we don't know the cause of most of these symptoms. And so many of them are probably related to stress in women's lives. And then there was also that study showing that women who had experienced trauma early in life are more likely to complain of PMS. So, you know, that's kind of important as well?! [Laugh]. What people need treatment for (.) you know, It's not necessarily an antidepressant, that they need.</t>
    </r>
  </si>
  <si>
    <r>
      <t xml:space="preserve">Chris: </t>
    </r>
    <r>
      <rPr>
        <sz val="11"/>
        <color theme="1"/>
        <rFont val="Cambria"/>
        <family val="1"/>
      </rPr>
      <t xml:space="preserve">Well, the RCOG guideline does say that these women could have CBT, which will which will (.) at a tim (.) really should have it before going on to hormonal treatment (well, if available?). And therefore, in CBT, the whole spectrum of symptoms would be addressed. So therefore, if they're (.) if they've got an underlying issue that'll be addressed. And of course, probably a woman who has severe PMS doesn't like her husband, has a terrible mortgage rate, has seven children who are behaving badly. Might be more affected by her PMS than somebody who is um, on a yacht going around the world with her new boyfriend! Yeah? So the (.) so those (.) those sort of (.) the underlying (.) I think (.) I suspect that not many women who are refugees will notice their moderate PMS while they're coming across the channel in their boats. Do you know what I mean? So other things must [emphasis] play a part in it. I don't think they're really in the guidelines, as you say. Except that in terms of treatment, then that maybe well (.) be covered by the CBT but nothing else. And of course, if you treat someone with (.) who's got depression </t>
    </r>
    <r>
      <rPr>
        <u/>
        <sz val="11"/>
        <color theme="1"/>
        <rFont val="Cambria"/>
        <family val="1"/>
      </rPr>
      <t>and</t>
    </r>
    <r>
      <rPr>
        <sz val="11"/>
        <color theme="1"/>
        <rFont val="Cambria"/>
        <family val="1"/>
      </rPr>
      <t xml:space="preserve"> PMS and you treat them with an SSRI, then that's addressed in that situation as well.</t>
    </r>
  </si>
  <si>
    <t>CBT and psychosocial factors important</t>
  </si>
  <si>
    <r>
      <t xml:space="preserve">Jo: </t>
    </r>
    <r>
      <rPr>
        <sz val="11"/>
        <color theme="1"/>
        <rFont val="Cambria"/>
        <family val="1"/>
      </rPr>
      <t>I think that it's really important for a condition like this that all (.) all therapeutic interventions are discussed and patients are supported to use whatever is going to make them feel better and they'll almost self-select eventually. But I think it would be unreasonable not to point out that, say exercise might help for some women [pause] yeah. And I think [pause] I think sometimes that these discussions about what you call something [laugh] the actual patient gets lost in all of that. You just want to make sure that, you know, losing women who might have a better quality of life if they had the right support.</t>
    </r>
  </si>
  <si>
    <t xml:space="preserve">This info is important but it is assumed that clinicians already know this stuff? </t>
  </si>
  <si>
    <t>It's seen as less evidence-based</t>
  </si>
  <si>
    <r>
      <t>Anne:</t>
    </r>
    <r>
      <rPr>
        <sz val="11"/>
        <color theme="1"/>
        <rFont val="Cambria"/>
        <family val="1"/>
      </rPr>
      <t xml:space="preserve"> Yes. I suppose they (.) they've (.) they've acknowledged that there are physical changes, but I very much regard the DSM diagnosis as more psychological psychiatric symptoms. Yes, I suppose they have just acknowledged it to (.) to exclude those completely I think would be wrong. But they've weighted it very much towards mental health, haven't they? </t>
    </r>
    <r>
      <rPr>
        <b/>
        <sz val="11"/>
        <color theme="1"/>
        <rFont val="Cambria"/>
        <family val="1"/>
      </rPr>
      <t>Interviewer:</t>
    </r>
    <r>
      <rPr>
        <sz val="11"/>
        <color theme="1"/>
        <rFont val="Cambria"/>
        <family val="1"/>
      </rPr>
      <t xml:space="preserve"> Yeah. </t>
    </r>
    <r>
      <rPr>
        <b/>
        <sz val="11"/>
        <color theme="1"/>
        <rFont val="Cambria"/>
        <family val="1"/>
      </rPr>
      <t>Anne:</t>
    </r>
    <r>
      <rPr>
        <sz val="11"/>
        <color theme="1"/>
        <rFont val="Cambria"/>
        <family val="1"/>
      </rPr>
      <t xml:space="preserve"> And I don't know whether you have to have a physical symptom in that? No, you don't, do you? </t>
    </r>
    <r>
      <rPr>
        <b/>
        <sz val="11"/>
        <color theme="1"/>
        <rFont val="Cambria"/>
        <family val="1"/>
      </rPr>
      <t>Interviewer:</t>
    </r>
    <r>
      <rPr>
        <sz val="11"/>
        <color theme="1"/>
        <rFont val="Cambria"/>
        <family val="1"/>
      </rPr>
      <t xml:space="preserve"> It doesn't differentiate them (.) you don't have to (.) and in fact, most of them are in one line in one of the eleven criteria. It's kind of (.) </t>
    </r>
    <r>
      <rPr>
        <b/>
        <sz val="11"/>
        <color theme="1"/>
        <rFont val="Cambria"/>
        <family val="1"/>
      </rPr>
      <t>Anne:</t>
    </r>
    <r>
      <rPr>
        <sz val="11"/>
        <color theme="1"/>
        <rFont val="Cambria"/>
        <family val="1"/>
      </rPr>
      <t xml:space="preserve"> Yes. </t>
    </r>
    <r>
      <rPr>
        <b/>
        <sz val="11"/>
        <color theme="1"/>
        <rFont val="Cambria"/>
        <family val="1"/>
      </rPr>
      <t>Interviewer:</t>
    </r>
    <r>
      <rPr>
        <sz val="11"/>
        <color theme="1"/>
        <rFont val="Cambria"/>
        <family val="1"/>
      </rPr>
      <t xml:space="preserve"> Six or seven (.) are usually listed in one box. </t>
    </r>
    <r>
      <rPr>
        <b/>
        <sz val="11"/>
        <color theme="1"/>
        <rFont val="Cambria"/>
        <family val="1"/>
      </rPr>
      <t>Anne:</t>
    </r>
    <r>
      <rPr>
        <sz val="11"/>
        <color theme="1"/>
        <rFont val="Cambria"/>
        <family val="1"/>
      </rPr>
      <t xml:space="preserve"> Which isn't helpful particularly. Is it? </t>
    </r>
    <r>
      <rPr>
        <b/>
        <sz val="11"/>
        <color theme="1"/>
        <rFont val="Cambria"/>
        <family val="1"/>
      </rPr>
      <t>Interviewer:</t>
    </r>
    <r>
      <rPr>
        <sz val="11"/>
        <color theme="1"/>
        <rFont val="Cambria"/>
        <family val="1"/>
      </rPr>
      <t xml:space="preserve"> No </t>
    </r>
    <r>
      <rPr>
        <b/>
        <sz val="11"/>
        <color theme="1"/>
        <rFont val="Cambria"/>
        <family val="1"/>
      </rPr>
      <t>Anne:</t>
    </r>
    <r>
      <rPr>
        <sz val="11"/>
        <color theme="1"/>
        <rFont val="Cambria"/>
        <family val="1"/>
      </rPr>
      <t xml:space="preserve"> Like because (.) it doesn't differentiate (.)</t>
    </r>
  </si>
  <si>
    <t xml:space="preserve">E22- PMDD is categorized as a mental health disorder, and yet its specific diagnostic criteria include several normal physical menstrual changes/ symptoms - what do you think about that? 
</t>
  </si>
  <si>
    <r>
      <t>Barbara:</t>
    </r>
    <r>
      <rPr>
        <sz val="11"/>
        <color theme="1"/>
        <rFont val="Cambria"/>
        <family val="1"/>
      </rPr>
      <t xml:space="preserve"> Again, diagnostic criteria are invariably symptom-based.  Many if not all mental diagnoses have physical symptoms.  Anxiety is one example of a mental issue that manifests in many physical symptoms.</t>
    </r>
  </si>
  <si>
    <r>
      <t>Fran:</t>
    </r>
    <r>
      <rPr>
        <sz val="11"/>
        <color theme="1"/>
        <rFont val="Cambria"/>
        <family val="1"/>
      </rPr>
      <t xml:space="preserve"> Um, that is definitely one of the criticisms from gynaecological colleagues and academics – that physical symptoms should be expanded and given more weight. </t>
    </r>
    <r>
      <rPr>
        <b/>
        <sz val="11"/>
        <color theme="1"/>
        <rFont val="Cambria"/>
        <family val="1"/>
      </rPr>
      <t>Interviewer:</t>
    </r>
    <r>
      <rPr>
        <sz val="11"/>
        <color theme="1"/>
        <rFont val="Cambria"/>
        <family val="1"/>
      </rPr>
      <t xml:space="preserve"> Oh no, I think I’ve lost you now [disrupted network connection] </t>
    </r>
    <r>
      <rPr>
        <b/>
        <sz val="11"/>
        <color theme="1"/>
        <rFont val="Cambria"/>
        <family val="1"/>
      </rPr>
      <t>Fran:</t>
    </r>
    <r>
      <rPr>
        <sz val="11"/>
        <color theme="1"/>
        <rFont val="Cambria"/>
        <family val="1"/>
      </rPr>
      <t xml:space="preserve"> No, I’m here… you can’t hear me? </t>
    </r>
    <r>
      <rPr>
        <b/>
        <sz val="11"/>
        <color theme="1"/>
        <rFont val="Cambria"/>
        <family val="1"/>
      </rPr>
      <t>Interviewer:</t>
    </r>
    <r>
      <rPr>
        <sz val="11"/>
        <color theme="1"/>
        <rFont val="Cambria"/>
        <family val="1"/>
      </rPr>
      <t xml:space="preserve"> Erm, yeah but definitely mid-sentence your voice disappeared. Erm, so you said it was a major criticism from the gynaecology side of things – but I didn’t hear how that was resolved or what your thoughts were? </t>
    </r>
    <r>
      <rPr>
        <b/>
        <sz val="11"/>
        <color theme="1"/>
        <rFont val="Cambria"/>
        <family val="1"/>
      </rPr>
      <t>Fran:</t>
    </r>
    <r>
      <rPr>
        <sz val="11"/>
        <color theme="1"/>
        <rFont val="Cambria"/>
        <family val="1"/>
      </rPr>
      <t xml:space="preserve"> That is why the ISPMD didn’t specify any symptoms. The gynaecologists felt that the physical symptoms could be as prominent as emotional symptoms for some women.</t>
    </r>
  </si>
  <si>
    <t>Implication- physical symptoms caused by psychological disorder?</t>
  </si>
  <si>
    <r>
      <t xml:space="preserve">Andrew: </t>
    </r>
    <r>
      <rPr>
        <sz val="11"/>
        <color theme="1"/>
        <rFont val="Cambria"/>
        <family val="1"/>
      </rPr>
      <t>Absolutely! And I think again, that is what I mentioned before, that I regard this as a kind of compromise. On the one hand, they did a strong emphasis on the mood symptoms. You need to have at least one of the four and the somatic symptoms are only given one of eleven items. So that is a way of downplaying somatic symptoms. But still they do include them not to annoy the gynaecologists too much, I assume. And I (.) if I (.) if I were king, I would (.) I would have not regarded them as part of this at all. What I would say that there are two different conditions. One is (.) or maybe several conditions. I think (.) premenstrual headache is one, I think perhaps bloating and breast tenderness is one. I think mood symptoms is one, and I don't think there is today strong evidence to claim that they belong together (.) that a women that has got breast tenderness is more inclined to also have irritability or headache in the premenstrual phase. I don't think there's any strong evidence for that. And I think so (.) so (.) so (.) er I (.) I (.) I believe that it's a (.) I think we should regard item number eleven, in the DSM as a compromise. And it's perhaps not that er (.) there's no robust scientific basis for that.</t>
    </r>
  </si>
  <si>
    <t>Not part of PMDD diagnosis</t>
  </si>
  <si>
    <r>
      <t xml:space="preserve">Debbie: </t>
    </r>
    <r>
      <rPr>
        <sz val="11"/>
        <color theme="1"/>
        <rFont val="Cambria"/>
        <family val="1"/>
      </rPr>
      <t>It's interesting [pause] because the idea is that overall the person needs to find [pause] I think (.) my read of the DSM 5 is that the person needs to find the collection of symptoms that they experience distressing or impairing, right, but then it needs to be moderate or greater. But what's a moderate cramp for me might be a mild cramp for you? You know?, And maybe (.) maybe the only thing that's really impairing about my cluster of symptoms, even though I have 10 of them, is my irritability. Right? You know, um (.) I don't know. I don't think I have a good answer to that. I think we do have some evidence that the number of symptoms that show this on/ off pattern is (.) strongly predictive of whether or not the person will (.) will have impairment or not. So there does seem to be sort of a linear relationship and we did something called a ROC curve, which tries to identify the number of (.) the number of symptoms showing this sort of on /off pattern in the daily ratings before the person also showed the same pattern in impairment. Does that make sense? So how many symptoms turning on and off do you need to have to optimally predict having impairment that turns on and off and that was four (.) And (.) and so that is interesting because the DSM 5 uses 5. But a lot of people have argued like, "oh, just one is enough", you know? [Shakes head] I don't know. It's really hard. I think [pause] I think it's okay for them to be normal [slow speech]. But then I would also say I would challenge the idea that it's normal for somebody to have moderate premenstrual symptoms, even if they are things that are common, like I think it's normal for somebody to have mild cramps. But I don't think it's normal for somebody to have moderate to severe cramps every month. I don't think that's normal. So that, you know. Yeah. Sorry. That's rambly! [Laughter].</t>
    </r>
  </si>
  <si>
    <t>Potentially</t>
  </si>
  <si>
    <r>
      <t xml:space="preserve">Celia: </t>
    </r>
    <r>
      <rPr>
        <sz val="11"/>
        <color theme="1"/>
        <rFont val="Cambria"/>
        <family val="1"/>
      </rPr>
      <t>I think it's sort of an artificial dichotomy. If you ask (.) if you do look at studies or you ask patients who have depression, most of them have pain. In fact, it's very common to have pain when (.) physical pain. And so to say that it doesn't belong in a mental health diagnosis I think isn't true. And also the fact that the SSRI's can help those physical symptoms. Studies where they were, they always have categories for physical symptoms. So it's hard to say whether they have different aetiology. Presumably they might. But if you're looking at a syndrome and you have symptoms that come into that based on frequency of women having them than I can see why they put it in there. I think it's not a bad idea for the PMDD that it's only one category. So in other words, you can't get five symptoms by having four physical symptoms (.) and one mood symptom. Um (.) I (.) I think the (.) um (.) there just haven't been many more treatment trials since the time when the pharmaceutical companies were funding these studies. So we really don't know. Take a PMDD diagnosis and compare, say, an hormonal contraceptive with an SSRI. No one wants to pay for that.</t>
    </r>
  </si>
  <si>
    <r>
      <t xml:space="preserve">Sarah: </t>
    </r>
    <r>
      <rPr>
        <sz val="11"/>
        <color theme="1"/>
        <rFont val="Cambria"/>
        <family val="1"/>
      </rPr>
      <t xml:space="preserve">I don't know if I've ever seen anyone who had (.) the mental changes without any physical changes. So, you know, I think they should be there. I think they could occur more frequently in the population then do the severe mental health symptoms. Um [pause] look, you know, these (.) these (.) the way in which consensus is reached for something like DSM is just, it's fraught. You know, it's really based on a lot on the literature, but also on who the panel is and how they drive it. You know, there was a lot of problems with that particular panel and other panels in the DSM 5. You probably know about that (.) This is not a religion and it's not an exact science [pause] </t>
    </r>
    <r>
      <rPr>
        <b/>
        <sz val="11"/>
        <color theme="1"/>
        <rFont val="Cambria"/>
        <family val="1"/>
      </rPr>
      <t xml:space="preserve">Interviewer: </t>
    </r>
    <r>
      <rPr>
        <sz val="11"/>
        <color theme="1"/>
        <rFont val="Cambria"/>
        <family val="1"/>
      </rPr>
      <t xml:space="preserve">Yeah (.) </t>
    </r>
    <r>
      <rPr>
        <b/>
        <sz val="11"/>
        <color theme="1"/>
        <rFont val="Cambria"/>
        <family val="1"/>
      </rPr>
      <t xml:space="preserve">Sarah: </t>
    </r>
    <r>
      <rPr>
        <sz val="11"/>
        <color theme="1"/>
        <rFont val="Cambria"/>
        <family val="1"/>
      </rPr>
      <t>[Interrupting] But all the symptoms can occur. I mean, you've got (.) I mean normal people who aren't suffering a depression, a depressive disorder, can feel depressed at times. Right? So it's (.) it's every single thing can happen at times to normal people as part of normal life experiences. It's only when it is actually causing distress and interfering with the way in which you can conduct your life. So that is; with your relationships or your ability to work or study (.) whatever is important to you in your life that it becomes a disorder. So you might have some breast soreness. You know, I did have a little bit of breast soreness. I'd never think of that as being a disorder. I thought it was a helpful hint. Thank you very much. Right? But if it was so bad that I couldn't bear anyone to touch me, and I had to get special bras for it and I had to keep my husband away at that time of the month. You know, I couldn't have a cuddle or anything or I'd be screaming in pain. Then I reckon that's a disorder, right? So that's the way you really have to look at these symptoms. Not you know a little bit of water (.) But is it (.) is it significant? And I think that's (.) what DSM says all the way through, it's, you know, that these symptoms should be enough to be really causing interpersonal distress or affecting the person's functioning.</t>
    </r>
  </si>
  <si>
    <r>
      <t xml:space="preserve">Thomas: </t>
    </r>
    <r>
      <rPr>
        <sz val="11"/>
        <color theme="1"/>
        <rFont val="Cambria"/>
        <family val="1"/>
      </rPr>
      <t xml:space="preserve">[Immediate response] I think it's wrong. </t>
    </r>
    <r>
      <rPr>
        <b/>
        <sz val="11"/>
        <color theme="1"/>
        <rFont val="Cambria"/>
        <family val="1"/>
      </rPr>
      <t xml:space="preserve">Interviewer: </t>
    </r>
    <r>
      <rPr>
        <sz val="11"/>
        <color theme="1"/>
        <rFont val="Cambria"/>
        <family val="1"/>
      </rPr>
      <t xml:space="preserve">Ok. </t>
    </r>
    <r>
      <rPr>
        <b/>
        <sz val="11"/>
        <color theme="1"/>
        <rFont val="Cambria"/>
        <family val="1"/>
      </rPr>
      <t xml:space="preserve">Thomas: </t>
    </r>
    <r>
      <rPr>
        <sz val="11"/>
        <color theme="1"/>
        <rFont val="Cambria"/>
        <family val="1"/>
      </rPr>
      <t xml:space="preserve">[Pause] Because there are conditions which are only having breast tenderness, only having bloatedness, only having urine problems or incontinence and only having diarrhoea, constipation and nausea and whatever. And those are (.) are not to be categorized as PMS. I think they should be categorized as a premenstrual aggravation or something else. Whatever. That's my view. </t>
    </r>
    <r>
      <rPr>
        <b/>
        <sz val="11"/>
        <color theme="1"/>
        <rFont val="Cambria"/>
        <family val="1"/>
      </rPr>
      <t xml:space="preserve">Interviewer: </t>
    </r>
    <r>
      <rPr>
        <sz val="11"/>
        <color theme="1"/>
        <rFont val="Cambria"/>
        <family val="1"/>
      </rPr>
      <t xml:space="preserve">Yeah. Great. </t>
    </r>
    <r>
      <rPr>
        <b/>
        <sz val="11"/>
        <color theme="1"/>
        <rFont val="Cambria"/>
        <family val="1"/>
      </rPr>
      <t xml:space="preserve">Thomas: </t>
    </r>
    <r>
      <rPr>
        <sz val="11"/>
        <color theme="1"/>
        <rFont val="Cambria"/>
        <family val="1"/>
      </rPr>
      <t xml:space="preserve">But I'm not saying by that they don't need treatment or help. </t>
    </r>
    <r>
      <rPr>
        <b/>
        <sz val="11"/>
        <color theme="1"/>
        <rFont val="Cambria"/>
        <family val="1"/>
      </rPr>
      <t xml:space="preserve">Interviewer: </t>
    </r>
    <r>
      <rPr>
        <sz val="11"/>
        <color theme="1"/>
        <rFont val="Cambria"/>
        <family val="1"/>
      </rPr>
      <t xml:space="preserve">No. Just a different categorization. </t>
    </r>
    <r>
      <rPr>
        <b/>
        <sz val="11"/>
        <color theme="1"/>
        <rFont val="Cambria"/>
        <family val="1"/>
      </rPr>
      <t xml:space="preserve">Thomas: </t>
    </r>
    <r>
      <rPr>
        <sz val="11"/>
        <color theme="1"/>
        <rFont val="Cambria"/>
        <family val="1"/>
      </rPr>
      <t>Yes.</t>
    </r>
  </si>
  <si>
    <r>
      <t xml:space="preserve">Susan: </t>
    </r>
    <r>
      <rPr>
        <sz val="11"/>
        <color theme="1"/>
        <rFont val="Cambria"/>
        <family val="1"/>
      </rPr>
      <t xml:space="preserve">[Pause] I don't know if I can say any more than I've already said, to be honest. I think that, you know, different women have different physical changes that (.) most women seem to (.) the common physical changes women, report are breast tenderness, bloating, problems with sleeplessness. Some women report dizziness, some women report um changes in terms of diarrhoea (.). Um, they are commonly reported so I don't know what (.) what you want me to say about them. I think that there may be some hormonal connection to (.) I don't know. </t>
    </r>
    <r>
      <rPr>
        <b/>
        <sz val="11"/>
        <color theme="1"/>
        <rFont val="Cambria"/>
        <family val="1"/>
      </rPr>
      <t>Interviewer:</t>
    </r>
    <r>
      <rPr>
        <sz val="11"/>
        <color theme="1"/>
        <rFont val="Cambria"/>
        <family val="1"/>
      </rPr>
      <t xml:space="preserve"> I suppose for me it is, if this is a mental health disorder, the DSM definition of PMDD, I think it's a bit problematic to have normal menstrual changes listed as one of the crit (.) the diagnostic criteria or (.) or even just slightly illogical, because these are commonly experienced changes. </t>
    </r>
    <r>
      <rPr>
        <b/>
        <sz val="11"/>
        <color theme="1"/>
        <rFont val="Cambria"/>
        <family val="1"/>
      </rPr>
      <t xml:space="preserve">Susan: </t>
    </r>
    <r>
      <rPr>
        <sz val="11"/>
        <color theme="1"/>
        <rFont val="Cambria"/>
        <family val="1"/>
      </rPr>
      <t>Yeah. No, I agree with you, and I think that (.) I think that's (.) I mean, I (.) I can't (.) I mean, I don't think I can say any more than what I've already said [during the interview about the medicalisation of the menstrual cycle] (.)</t>
    </r>
  </si>
  <si>
    <t>Medicalisation of the MC</t>
  </si>
  <si>
    <r>
      <t xml:space="preserve">Marta: </t>
    </r>
    <r>
      <rPr>
        <sz val="11"/>
        <color theme="1"/>
        <rFont val="Cambria"/>
        <family val="1"/>
      </rPr>
      <t>Err (.) I can kind of sympathize with that. Er (.) again, coming (.) coming back from a clinical perspective, again, most women (.) most women who come to me, I mean, they come for the mental symptoms, [inhale] but I still think that there's a place for (.) for the physical symptoms, because over the years I have met women who have had tremendous physical symptoms, really, really severe symptoms. And then together with the mental symptoms. So I think I (.) so I think there's a place for the physical symptoms, although for most patients, they are not the major issue and not the (.) the major complaints.</t>
    </r>
  </si>
  <si>
    <r>
      <t xml:space="preserve">John: </t>
    </r>
    <r>
      <rPr>
        <sz val="11"/>
        <color theme="1"/>
        <rFont val="Cambria"/>
        <family val="1"/>
      </rPr>
      <t xml:space="preserve">Well, some people would say it's not a mental health disorder. Full stop. Wouldn't they? </t>
    </r>
    <r>
      <rPr>
        <b/>
        <sz val="11"/>
        <color theme="1"/>
        <rFont val="Cambria"/>
        <family val="1"/>
      </rPr>
      <t xml:space="preserve">Interviewer: </t>
    </r>
    <r>
      <rPr>
        <sz val="11"/>
        <color theme="1"/>
        <rFont val="Cambria"/>
        <family val="1"/>
      </rPr>
      <t xml:space="preserve">Yeah. </t>
    </r>
    <r>
      <rPr>
        <b/>
        <sz val="11"/>
        <color theme="1"/>
        <rFont val="Cambria"/>
        <family val="1"/>
      </rPr>
      <t xml:space="preserve">John: </t>
    </r>
    <r>
      <rPr>
        <sz val="11"/>
        <color theme="1"/>
        <rFont val="Cambria"/>
        <family val="1"/>
      </rPr>
      <t>Maybe you need to have some physical things in there to (.) um, reflect that? But I think that if you said (.) if you picked any of those things like (.) um [pause] sleeping more, or sleeping less. Er (.) you could say, well, isn't it inappropriate that sleeping more, that could mean, you know, half an hour more you're going to call (.) or half an hour or less and that, you know, you're going to suddenly pathologize that? Well, again, you're kind of becoming a bit concrete in how that's meant. So if people are complaining of breast tenderness and they're really complaining of breast tenderness and bloating and those are problematic, those would be things that certainly I would consider to be relevant. But if somebody is just saying those things just happen to have them and they're not a problem or happening to a degree, that's not that significant. I probably wouldn't count it. So I think it's all about whether it's a symptom (.) or a problem. Or something of a degree that somebody is complaining about rather than (.) something more trivial?</t>
    </r>
  </si>
  <si>
    <r>
      <t xml:space="preserve">Laura: </t>
    </r>
    <r>
      <rPr>
        <sz val="11"/>
        <color theme="1"/>
        <rFont val="Cambria"/>
        <family val="1"/>
      </rPr>
      <t xml:space="preserve">Well, I worked on the DSM 5 and I chaired the subgroup on this, so I guess that tells you something! </t>
    </r>
    <r>
      <rPr>
        <b/>
        <sz val="11"/>
        <color theme="1"/>
        <rFont val="Cambria"/>
        <family val="1"/>
      </rPr>
      <t>Interviewer:</t>
    </r>
    <r>
      <rPr>
        <sz val="11"/>
        <color theme="1"/>
        <rFont val="Cambria"/>
        <family val="1"/>
      </rPr>
      <t xml:space="preserve"> [Laugh] so, you think they are of value within the DSM? </t>
    </r>
    <r>
      <rPr>
        <b/>
        <sz val="11"/>
        <color theme="1"/>
        <rFont val="Cambria"/>
        <family val="1"/>
      </rPr>
      <t xml:space="preserve">Laura: </t>
    </r>
    <r>
      <rPr>
        <sz val="11"/>
        <color theme="1"/>
        <rFont val="Cambria"/>
        <family val="1"/>
      </rPr>
      <t>Well, they are part of the syndrome.</t>
    </r>
  </si>
  <si>
    <r>
      <t xml:space="preserve">Zoe: </t>
    </r>
    <r>
      <rPr>
        <sz val="11"/>
        <color theme="1"/>
        <rFont val="Cambria"/>
        <family val="1"/>
      </rPr>
      <t>Well, I have I have thoughts on the whole. As I said, pathologising of (.) of menstrual distress as a (.) as a whole. Yes. I have lots of concerns as to how the diagnosis or how the labelling, of PMDD occurs and the classifying of women then as a result with a mental health issue or mental health concern. So I do have real concerns with that in terms of what that means socially and culturally and in terms of women's lived experiences and daily lived experiences. But there's also another side that I appreciate that (.) we don't set the rules on how health authorities and how medical authorities and insurance companies um (.) determine access to services. And sometimes, you know, you need to do what you need to do in order to access a service or need to access a treatment or a regime. And, you know, for many (.) many women with limited access and limited resources, this may be the only way in which they could actually receive support (.) and services so (.) so I get that there's a bind. I get that there's a reason why sometimes we need to be able to classify, I say 'classify' rather than (.) than 'diagnose'. I get that there's a reason for that. But I'm very uncomfortable with those two situations. I don't like that (.) in no way do I believe that this means that a woman has a mental health issue or a mental health concern. But if that's the only way she's going to get services or get support, then you take the label. So I take an (.) an expedient approach, I’m quite, yeah. I'll be Machiavellian in(.)  in (.) in my approach to this, because I think sometimes it's the only way that women can actually get access to services. And that may not be so. And in that, they they're receiving the care and support for a whole range of experiences that might be using PMS as (.) as the inroad or PMDD in this instance as the inroad for getting a range of access to services and support. And I would not (.) I would (.) I would never say women shouldn't have access to that. If that's her only way in.</t>
    </r>
  </si>
  <si>
    <t>Yes (with caveat)</t>
  </si>
  <si>
    <t>Medicalisation of the MC- but sometimes only means to receive support</t>
  </si>
  <si>
    <r>
      <t xml:space="preserve">Geraldine: </t>
    </r>
    <r>
      <rPr>
        <sz val="11"/>
        <color theme="1"/>
        <rFont val="Cambria"/>
        <family val="1"/>
      </rPr>
      <t>Yeah. They don't belong there. [Laugh] yeah. I mean, that is where they overlap with PMS.</t>
    </r>
  </si>
  <si>
    <r>
      <t xml:space="preserve">Chris: </t>
    </r>
    <r>
      <rPr>
        <sz val="11"/>
        <color theme="1"/>
        <rFont val="Cambria"/>
        <family val="1"/>
      </rPr>
      <t xml:space="preserve">Well, I think. Let's take the breast one because that really feels more hormonal, doesn't it? That can be a very important symptom for some patients. It's a matter of degree. So let's try this one. You go down the motorway and you know, there's not going to be a service station for a while. You're desperate for a pee and it gets more and more painful as time goes on. You'll get bladder pain. That's normal. But if it's intolerable, then there's probably something wrong and therefore maybe a condition. That's the best I can do. </t>
    </r>
    <r>
      <rPr>
        <b/>
        <sz val="11"/>
        <color theme="1"/>
        <rFont val="Cambria"/>
        <family val="1"/>
      </rPr>
      <t xml:space="preserve">Interviewer: </t>
    </r>
    <r>
      <rPr>
        <sz val="11"/>
        <color theme="1"/>
        <rFont val="Cambria"/>
        <family val="1"/>
      </rPr>
      <t xml:space="preserve">Yeah. See, for me, I can see why it would be in the PMS (.) anything goes in PMS. But in relation to PMDD, I feel it's a little bit (.) </t>
    </r>
    <r>
      <rPr>
        <b/>
        <sz val="11"/>
        <color theme="1"/>
        <rFont val="Cambria"/>
        <family val="1"/>
      </rPr>
      <t xml:space="preserve">Chris: </t>
    </r>
    <r>
      <rPr>
        <sz val="11"/>
        <color theme="1"/>
        <rFont val="Cambria"/>
        <family val="1"/>
      </rPr>
      <t xml:space="preserve">Oh I see what you mean! It doesn't need to be in the PMDD. Well that's a (.) that'll be pragmatism on the side of (.) the psychiatrists said "oh we'd better pay a bit of attention to the uh, gynaecologists here". And they bunged it in! That's my real view. </t>
    </r>
    <r>
      <rPr>
        <b/>
        <sz val="11"/>
        <color theme="1"/>
        <rFont val="Cambria"/>
        <family val="1"/>
      </rPr>
      <t xml:space="preserve">Interviewer: </t>
    </r>
    <r>
      <rPr>
        <sz val="11"/>
        <color theme="1"/>
        <rFont val="Cambria"/>
        <family val="1"/>
      </rPr>
      <t xml:space="preserve">Somebody did say it's more (.) What's it called when you make a pact with somebody? </t>
    </r>
    <r>
      <rPr>
        <b/>
        <sz val="11"/>
        <color theme="1"/>
        <rFont val="Cambria"/>
        <family val="1"/>
      </rPr>
      <t xml:space="preserve">Chris: </t>
    </r>
    <r>
      <rPr>
        <sz val="11"/>
        <color theme="1"/>
        <rFont val="Cambria"/>
        <family val="1"/>
      </rPr>
      <t xml:space="preserve">Yeah, I know what you're trying to say, well, that's the same as I said (.). </t>
    </r>
    <r>
      <rPr>
        <b/>
        <sz val="11"/>
        <color theme="1"/>
        <rFont val="Cambria"/>
        <family val="1"/>
      </rPr>
      <t xml:space="preserve">Interviewer: </t>
    </r>
    <r>
      <rPr>
        <sz val="11"/>
        <color theme="1"/>
        <rFont val="Cambria"/>
        <family val="1"/>
      </rPr>
      <t xml:space="preserve">It is consensus, but it's kind of (.) to bring people in (.) </t>
    </r>
    <r>
      <rPr>
        <b/>
        <sz val="11"/>
        <color theme="1"/>
        <rFont val="Cambria"/>
        <family val="1"/>
      </rPr>
      <t xml:space="preserve">Chris: </t>
    </r>
    <r>
      <rPr>
        <sz val="11"/>
        <color theme="1"/>
        <rFont val="Cambria"/>
        <family val="1"/>
      </rPr>
      <t xml:space="preserve">Yeah. Yes, it's (.)  it's (.) it's. Yeah, it's ‘not exclude them’ in a way. Whatever that phrase that neither of us can think of? OK. </t>
    </r>
    <r>
      <rPr>
        <b/>
        <sz val="11"/>
        <color theme="1"/>
        <rFont val="Cambria"/>
        <family val="1"/>
      </rPr>
      <t xml:space="preserve">Interviewer: </t>
    </r>
    <r>
      <rPr>
        <sz val="11"/>
        <color theme="1"/>
        <rFont val="Cambria"/>
        <family val="1"/>
      </rPr>
      <t xml:space="preserve">Compromise? It's a little bit more like compromise. </t>
    </r>
    <r>
      <rPr>
        <b/>
        <sz val="11"/>
        <color theme="1"/>
        <rFont val="Cambria"/>
        <family val="1"/>
      </rPr>
      <t xml:space="preserve">Chris: </t>
    </r>
    <r>
      <rPr>
        <sz val="11"/>
        <color theme="1"/>
        <rFont val="Cambria"/>
        <family val="1"/>
      </rPr>
      <t xml:space="preserve">Yes, OK. There's a better word than that isn't there? But I cannot think of it. So we both know what we mean. </t>
    </r>
    <r>
      <rPr>
        <b/>
        <sz val="11"/>
        <color theme="1"/>
        <rFont val="Cambria"/>
        <family val="1"/>
      </rPr>
      <t xml:space="preserve">Interviewer: </t>
    </r>
    <r>
      <rPr>
        <sz val="11"/>
        <color theme="1"/>
        <rFont val="Cambria"/>
        <family val="1"/>
      </rPr>
      <t>Yeah. Ok.</t>
    </r>
  </si>
  <si>
    <r>
      <t xml:space="preserve">Jo: </t>
    </r>
    <r>
      <rPr>
        <sz val="11"/>
        <color theme="1"/>
        <rFont val="Cambria"/>
        <family val="1"/>
      </rPr>
      <t>Um [exhale] [pause] I think (.) I think that's a very fair point. Is it absolutely necessary to include those? Possibly, not? I don't (.) out of all the patients I've seen. It's not the physical symptoms that are causing the distress, it the psychological. So, no, it's probably (.) It's probably something that needs to be discussed and decided on. I'm not (.) I'm not sure it's (.) it's absolutely crucial. Whereas the other (.) the other things I think are important.</t>
    </r>
  </si>
  <si>
    <t>Not part of PMDD</t>
  </si>
  <si>
    <t>Medicalisation of menstrual cycle</t>
  </si>
  <si>
    <t>Caused by PMDD?</t>
  </si>
  <si>
    <t>Interesting counterpoint between diagnostic versus aetiological attention to physical experiences</t>
  </si>
  <si>
    <t>Potential problem is identified yet slight majority believe physical symptoms are caused by, or contribute to, PMDD diagnosis</t>
  </si>
  <si>
    <r>
      <t xml:space="preserve">Anne: </t>
    </r>
    <r>
      <rPr>
        <sz val="11"/>
        <color theme="1"/>
        <rFont val="Cambria"/>
        <family val="1"/>
      </rPr>
      <t>Yes [name of colleague] that was one of his first studies around PMS. He did lots of you know, he did lots of (.) and his team did lots of erm (.) systematic reviews of the different treatments. But he did do a study in the 80s about Spironolactone (.) Well [pause]. Gosh you're testing my physiology now, but I think for (.) there's some evidence that for (.) [pause] fluid retention. It has a positive effect, but I must admit it wouldn't be one of the first line choices. There are other drugs now that have an anti-diuretic effect. You know, there is drospirenone in some of the combined oral contraceptives that have a similar (.) work in a similar way. And so I think most clinicians would favour giving that, you know, combined oral contraceptive with drospirenone and that out of this (.) now, the story around combined hormonal contraception is (.) a complex one because the original studies didn't show benefit. But more recent ones have shown that giving long cycle therapy and using combined oral contraceptives with drospirenone in can have a positive effect on premenstrual symptoms, particularly with respect to fluid retention, which is what the spironolactone did and erm (.) anti- androgenic effect so like for acne. So good for that side of things. Yeah.</t>
    </r>
  </si>
  <si>
    <t>Rated?</t>
  </si>
  <si>
    <t>Used for?</t>
  </si>
  <si>
    <t>Water retention, acne</t>
  </si>
  <si>
    <t>Known?</t>
  </si>
  <si>
    <t xml:space="preserve">E23- [Optional] What do you think about the use of diuretics (Spironolactone) in the treatment of PMS?
</t>
  </si>
  <si>
    <r>
      <t>Barbara:</t>
    </r>
    <r>
      <rPr>
        <sz val="11"/>
        <color theme="1"/>
        <rFont val="Cambria"/>
        <family val="1"/>
      </rPr>
      <t xml:space="preserve"> The primary symptoms of PMS/PMDD are mood symptoms.  Spironolactone is not likely to greatly improve these symptoms.  There is little scientific evidence to support its use for clearly defined PMS/PMDD, although, as always, some women may find benefit.</t>
    </r>
  </si>
  <si>
    <t>Not mood symptoms- implied</t>
  </si>
  <si>
    <r>
      <t xml:space="preserve">Andrew: </t>
    </r>
    <r>
      <rPr>
        <sz val="11"/>
        <color theme="1"/>
        <rFont val="Cambria"/>
        <family val="1"/>
      </rPr>
      <t>Yes. I have not. I have no experience of that myself. We haven't done research on it, but I can (.) I'm happy to comment on it anyway, because I think that spironolactone (.) and also perhaps the oral contraceptive named Yaz/ Yazmin one of those erm, have some effect better than placebo. But they are probably mostly effective for the bloating. I would guess (.) and I don't think they can compete with the with the SSRIs (.) for the mood symptoms or rather I'm quite convinced of that. But I don't think they are totally devoid of effect. I think they might be effective for bloating.</t>
    </r>
  </si>
  <si>
    <t>Poor</t>
  </si>
  <si>
    <t>Bloating</t>
  </si>
  <si>
    <t>Bloating not mood symptoms</t>
  </si>
  <si>
    <r>
      <t xml:space="preserve">Debbie: </t>
    </r>
    <r>
      <rPr>
        <sz val="11"/>
        <color theme="1"/>
        <rFont val="Cambria"/>
        <family val="1"/>
      </rPr>
      <t>I think the evidence base is that it can be helpful for bloating [pause] and acne. So if (.) somebody has those symptoms. And (.) if those are the primary impairing symptoms. I think it makes sense to try?</t>
    </r>
  </si>
  <si>
    <r>
      <t xml:space="preserve">Celia: </t>
    </r>
    <r>
      <rPr>
        <sz val="11"/>
        <color theme="1"/>
        <rFont val="Cambria"/>
        <family val="1"/>
      </rPr>
      <t>Well, I think [audible exhalation] it's useful for people who have a lot of bloating, um fluid retention symptoms or androgen excess symptoms um because it has activity as (.) it's an anti-androgen as well. So I think it's very useful for those patients. The question about whether it will also help mood symptoms. There was one small study suggesting it did. But it's not my go to for mood symptoms. But I think if they have a lot of predominant congestion, bloating, water retention type symptoms, it's a quite a safe medication to use.</t>
    </r>
  </si>
  <si>
    <t>Bloating or androgen-excess (usually hair-related)- one small study suggested good for mood, too.</t>
  </si>
  <si>
    <r>
      <t xml:space="preserve">Sarah: </t>
    </r>
    <r>
      <rPr>
        <sz val="11"/>
        <color theme="1"/>
        <rFont val="Cambria"/>
        <family val="1"/>
      </rPr>
      <t>[Interrupting] that's a relatively old treatment. Um, I can't remember. I mean, I may have used it back in about the early 1980s, I suppose. But before we had any other treatments really available, I mean, look, [laughter] the problem is that there's a very high placebo effect. So what do you think of any treatment? Well, you've got to get above a placebo effect for it to be effective. That's a problem. There's a very high placebo effect in this condition. I mean, way way way back when we first had the clinic and before we had informed consent. I made up a (.) I talked to the pharmacy. And had them produce a sugar pill with a fancy name. And I can tell you a lot of people got better on it. I just wanted to see what effect a placebo had. So would it have been maintained if conducted it for a while, I don't know. I mean, equally? We ran a trial of Alprazolam for PMS, you know many years ago and we had to give the informed consent. So there was a whole string of side effects. Well, so many people got side effects from it in a single blind month (.) erm, beforehand (.) that I went to our hospital pharmacy and accused them of stuffing up the blindness of the trial [laughter] because we just couldn't have this number of effects occurring on what was the placebo month. And they were all placebo-induced from the informed consent form, so you know (.) you know, it's very difficult. That's what has made treatment evaluation (.) difficult in the end is the very high placebo effect. And what does that show? It shows that really you can modulate a lot yourself. And that's why, you know, the psychological treatments need to be considered as well as the pharmacological. Right? And but you've got to go with the woman herself (.). We offered our women (.) that they could take part in um cognitive behaviour program, which did have terrific effects. So, I mean, I think it was you know, certainly more effective than the various control groups that we had and helped a lot of people. But you have to be willing to commit yourself and put the time in. The majority don't want to do that, they just want a tablet, thank you… Similarly, nobody ever complained about filling out those rating charts, except the control group didn't (.) who didn't have PMS. It was so hard for them to do it. But the people who had it were intensely interested in doing it, and also in the results because sometimes we could show that look here's your menstruation but you're getting these symptoms as regularly over here as you well as you are over here [indicating different places on a monthly chart]. And I would often say to them, just put an arrow when something else major happens. You know, like, you know, some crisis at home or with your kids or whatever at work, just whenever there's a stress, put an arrow. Just show me what's happened. And after a while, they were often picking up that their symptoms were related to these other stressors. That would, you know, nicely get them to go to counselling and deal with learnt techniques to, you know, to deal with that. So I found the charts very therapeutic.</t>
    </r>
  </si>
  <si>
    <t>Sarah's answer to E23 also useful:</t>
  </si>
  <si>
    <t>Unclear- discussion of placebo effect</t>
  </si>
  <si>
    <r>
      <t xml:space="preserve">Thomas: </t>
    </r>
    <r>
      <rPr>
        <sz val="11"/>
        <color theme="1"/>
        <rFont val="Cambria"/>
        <family val="1"/>
      </rPr>
      <t>No, not for PMS or PMDD. That's (.) that's my view. I have experience of oh diuretics in relation to weight increase because there is also a weight increase in relation to the (.) the premenstrual period. Some individuals get an increase during production and some individuals get a smaller urine production. It's (.) it's fascinating that it can be the opposite. More or less I don't know why, but I'm sure it has something to do with the control of (.) the (.) of the urine production. Anyhow, in those situations, I used diuretics with some success. Clinical experience. No science. I've observed that [laugh] but I have not done any science on that it is only clinical experience, for what it's worth?, I'm not sure it's worth anything.</t>
    </r>
  </si>
  <si>
    <t>Water retention, urinary incontinence</t>
  </si>
  <si>
    <r>
      <t xml:space="preserve">Susan: </t>
    </r>
    <r>
      <rPr>
        <sz val="11"/>
        <color theme="1"/>
        <rFont val="Cambria"/>
        <family val="1"/>
      </rPr>
      <t>Um, I haven't used them, so I don't (.) I think (.) I don't know (.) I don't know how (.) they're used (.). I think if women (.) if (.) if (.) if I don't know, I don't (.) I haven't used them or been involved in using them. I know that feelings of bloating are a problem for a lot of women. And if diuretic's help women. I don't know if it's any evidence that there's more water retention at that time, but I'm not a medical practitioner, so I probably shouldn't comment on that.</t>
    </r>
  </si>
  <si>
    <r>
      <t xml:space="preserve">Marta: </t>
    </r>
    <r>
      <rPr>
        <sz val="11"/>
        <color theme="1"/>
        <rFont val="Cambria"/>
        <family val="1"/>
      </rPr>
      <t xml:space="preserve">Oh, I have experience from that (.) of that! [Laugh]. So I'm (.) I'm (.) quite old [laugh] and when I started as a gynaecologist in the (.) in 1991, I think spironolactone was probably the only treatment available for (.) for PMDD. At that time. So that was what we prescribed and it was really crappy. </t>
    </r>
    <r>
      <rPr>
        <b/>
        <sz val="11"/>
        <color theme="1"/>
        <rFont val="Cambria"/>
        <family val="1"/>
      </rPr>
      <t xml:space="preserve">Interviewer: </t>
    </r>
    <r>
      <rPr>
        <sz val="11"/>
        <color theme="1"/>
        <rFont val="Cambria"/>
        <family val="1"/>
      </rPr>
      <t xml:space="preserve">[Laugh] so particularly on the mood symptoms or just it didn't work? </t>
    </r>
    <r>
      <rPr>
        <b/>
        <sz val="11"/>
        <color theme="1"/>
        <rFont val="Cambria"/>
        <family val="1"/>
      </rPr>
      <t xml:space="preserve">Marta: </t>
    </r>
    <r>
      <rPr>
        <sz val="11"/>
        <color theme="1"/>
        <rFont val="Cambria"/>
        <family val="1"/>
      </rPr>
      <t>Um, I think particularly around the mood symptoms, I think that er (.) for some of the physical symptoms, potentially also the swelling, they were maybe good, but er (.) not for the mood symptoms. And also I use nowadays, I use spironolactone to treat hirsutism. In women with Polycystic Ovary syndrome. And then I use four times higher doses than I did for (.) for PMDD in the 1990s. And it's also a very crappy drug [laugh] for (.) for hirsutism. And I've never had any patient coming back saying that (.) they 'Oh you know, as a side effect, I've noticed that my (.) my PMDD also disappeared'. So (.) so they tend to have side effects from Spironolactone but I've never heard about mood improvement.</t>
    </r>
  </si>
  <si>
    <t>Swelling not mood or even hirsuitism</t>
  </si>
  <si>
    <r>
      <t xml:space="preserve">John: </t>
    </r>
    <r>
      <rPr>
        <sz val="11"/>
        <color theme="1"/>
        <rFont val="Cambria"/>
        <family val="1"/>
      </rPr>
      <t xml:space="preserve">I don't use it. </t>
    </r>
    <r>
      <rPr>
        <b/>
        <sz val="11"/>
        <color theme="1"/>
        <rFont val="Cambria"/>
        <family val="1"/>
      </rPr>
      <t xml:space="preserve">Interviewer: </t>
    </r>
    <r>
      <rPr>
        <sz val="11"/>
        <color theme="1"/>
        <rFont val="Cambria"/>
        <family val="1"/>
      </rPr>
      <t xml:space="preserve">And you never have, or? </t>
    </r>
    <r>
      <rPr>
        <b/>
        <sz val="11"/>
        <color theme="1"/>
        <rFont val="Cambria"/>
        <family val="1"/>
      </rPr>
      <t xml:space="preserve">John: </t>
    </r>
    <r>
      <rPr>
        <sz val="11"/>
        <color theme="1"/>
        <rFont val="Cambria"/>
        <family val="1"/>
      </rPr>
      <t xml:space="preserve">I never have. </t>
    </r>
    <r>
      <rPr>
        <b/>
        <sz val="11"/>
        <color theme="1"/>
        <rFont val="Cambria"/>
        <family val="1"/>
      </rPr>
      <t xml:space="preserve">Interviewer: </t>
    </r>
    <r>
      <rPr>
        <sz val="11"/>
        <color theme="1"/>
        <rFont val="Cambria"/>
        <family val="1"/>
      </rPr>
      <t xml:space="preserve">And is that because you don't think it's going to be effective or? </t>
    </r>
    <r>
      <rPr>
        <b/>
        <sz val="11"/>
        <color theme="1"/>
        <rFont val="Cambria"/>
        <family val="1"/>
      </rPr>
      <t xml:space="preserve">John: </t>
    </r>
    <r>
      <rPr>
        <sz val="11"/>
        <color theme="1"/>
        <rFont val="Cambria"/>
        <family val="1"/>
      </rPr>
      <t>It's not an evidence based treatment.</t>
    </r>
  </si>
  <si>
    <t>Unclear- not evidence based</t>
  </si>
  <si>
    <r>
      <t xml:space="preserve">Laura: </t>
    </r>
    <r>
      <rPr>
        <sz val="11"/>
        <color theme="1"/>
        <rFont val="Cambria"/>
        <family val="1"/>
      </rPr>
      <t>Um, I've used diuretics and you have to be careful about potassium. But for people with a lot of bloating, it may be helpful. Particularly (.). The data on the use of diuretics is older, but there is also some research to suggest (.) that androgens may be involved in PMDD and some of the diuretics have an anti-androgen (.) um have anti-androgen properties, so (.) so I've used them.</t>
    </r>
  </si>
  <si>
    <t>Bloating, perhaps mood</t>
  </si>
  <si>
    <r>
      <t xml:space="preserve">Zoe: </t>
    </r>
    <r>
      <rPr>
        <sz val="11"/>
        <color theme="1"/>
        <rFont val="Cambria"/>
        <family val="1"/>
      </rPr>
      <t>Um, I don't have too much knowledge of it, so I'd be loathe to answer it. Yeah, so sorry.</t>
    </r>
  </si>
  <si>
    <r>
      <t xml:space="preserve">Geraldine: </t>
    </r>
    <r>
      <rPr>
        <sz val="11"/>
        <color theme="1"/>
        <rFont val="Cambria"/>
        <family val="1"/>
      </rPr>
      <t>Hmmm so I'm not aware of any recent research on it. And as you know, I'm not a clinical practitioner, but of course, if people are experiencing particular symptoms like if water retention is the main symptom. Of course, try a diuretic and see if that helps. I mean, that's what we used to do. Before PMDD, we used to treat it symptom by symptom. So if you have a headache. You take an aspirin. If you have water retention or bloating. Take (.) try a diuretic. You know? It's worth trying. It's going to help some women, of course. And with fewer side effects. Probably than an antidepressant would have.</t>
    </r>
  </si>
  <si>
    <t>Water retention</t>
  </si>
  <si>
    <r>
      <t xml:space="preserve">Chris: </t>
    </r>
    <r>
      <rPr>
        <sz val="11"/>
        <color theme="1"/>
        <rFont val="Cambria"/>
        <family val="1"/>
      </rPr>
      <t xml:space="preserve">[00:46:01] Yes. OK. [Pause] um (.) depends on the symptom (.). Well, OK, my study, which I published in 1979. And there was some studies later (.) showed that it was (.) it showed that there were no differences in any of the hormones. No difference in aldosterone. No differences in progesterone, really. But therefore, the logic for giving it weren't there. But it did seem to resolve symptoms, both psychological and particularly physical. So (.) so 100mg given in the luteal phase of the cycle seemed to improve it. There's been studies since and I think the general consensus is choose it for physical symptoms. But it may work for psychological? I've not used it often since doing my study, but I have used it and it can be effective. There is something that's come out since which long term therapy of spironolactone might have a carcinogenic effect somewhere (.) but you'd have to look that up because I can't remember it. </t>
    </r>
    <r>
      <rPr>
        <b/>
        <sz val="11"/>
        <color theme="1"/>
        <rFont val="Cambria"/>
        <family val="1"/>
      </rPr>
      <t xml:space="preserve">Interviewer: </t>
    </r>
    <r>
      <rPr>
        <sz val="11"/>
        <color theme="1"/>
        <rFont val="Cambria"/>
        <family val="1"/>
      </rPr>
      <t xml:space="preserve">And some of the (.)  like Yaz and Eloine, they sort of act like a diuretic (.) </t>
    </r>
    <r>
      <rPr>
        <b/>
        <sz val="11"/>
        <color theme="1"/>
        <rFont val="Cambria"/>
        <family val="1"/>
      </rPr>
      <t xml:space="preserve">Chris: </t>
    </r>
    <r>
      <rPr>
        <sz val="11"/>
        <color theme="1"/>
        <rFont val="Cambria"/>
        <family val="1"/>
      </rPr>
      <t xml:space="preserve">Yes. OK. So the drospirenone in that is derived from spironolactone. And this is the (.) and it has retained its anti-androgenic and anti-aldosterone effect. So therefore, it's licenced in the states for PMS in patients, for PMS (.) sorry, for contraception in patients with PMS and as contraception for patients with what you call it? Hair? Hirsutism! And um (.) there is no licence independently for it. And it's not licenced in this country. In fact, virtually nothing is licenced in this country for PMS. And if anything works, it is unlicensed. If the (.) the only thing is progesterone is licenced, which causes it! (.) So (.) and so there's nothing licenced. So anything that's (.) </t>
    </r>
    <r>
      <rPr>
        <b/>
        <sz val="11"/>
        <color theme="1"/>
        <rFont val="Cambria"/>
        <family val="1"/>
      </rPr>
      <t xml:space="preserve">Interviewer: </t>
    </r>
    <r>
      <rPr>
        <sz val="11"/>
        <color theme="1"/>
        <rFont val="Cambria"/>
        <family val="1"/>
      </rPr>
      <t xml:space="preserve">And is that just the UK or an EU thing? </t>
    </r>
    <r>
      <rPr>
        <b/>
        <sz val="11"/>
        <color theme="1"/>
        <rFont val="Cambria"/>
        <family val="1"/>
      </rPr>
      <t xml:space="preserve">Chris: </t>
    </r>
    <r>
      <rPr>
        <sz val="11"/>
        <color theme="1"/>
        <rFont val="Cambria"/>
        <family val="1"/>
      </rPr>
      <t>No, it's not an EU thing. Not an EU thing. I think it's a bit more accepted in the EU. I think Eloine is licenced in the same way as America in, say, Ireland and some European countries, but I'm not absolutely sure.</t>
    </r>
  </si>
  <si>
    <t>Physical and psychological symptoms?</t>
  </si>
  <si>
    <r>
      <t>Jo:</t>
    </r>
    <r>
      <rPr>
        <sz val="11"/>
        <color theme="1"/>
        <rFont val="Cambria"/>
        <family val="1"/>
      </rPr>
      <t xml:space="preserve"> I think if somebody has really severe symptoms of fluid retention, then there is a place for them. I think they are quite controversial, but I think Yaz or Yasmin or any pill with drospirenone has made it much easier to provide a treatment that's not going to create any controversy at all.</t>
    </r>
  </si>
  <si>
    <t>Fluid retention</t>
  </si>
  <si>
    <t>Mood and physical</t>
  </si>
  <si>
    <t>Physical only- Water retention, bloating, acne, hisutism</t>
  </si>
  <si>
    <t>Well known but not well used, not great efficacy/ not evidence-based, most think only for water retention</t>
  </si>
  <si>
    <t>Crosscheck with bloating question- to see who equates water retention with bloating?</t>
  </si>
  <si>
    <t>Ever OK?</t>
  </si>
  <si>
    <r>
      <t xml:space="preserve">Anne: </t>
    </r>
    <r>
      <rPr>
        <sz val="11"/>
        <color theme="1"/>
        <rFont val="Cambria"/>
        <family val="1"/>
      </rPr>
      <t xml:space="preserve">Erm, it's (.) you know if somebody (.) if a woman has [pause] the (.) has a severe premenstrual disorder (.) and it is (.) it is I suppose, a last resort if you've tried all the other measures. Erm, then I think it should be considered. I think a woman should definitely have a trial of GNRH analogues prior to it, because if those don't work (.) I mean, they are strong cycle suppressants. So those don't work. I think you've really got to question the diagnosis. </t>
    </r>
    <r>
      <rPr>
        <b/>
        <sz val="11"/>
        <color theme="1"/>
        <rFont val="Cambria"/>
        <family val="1"/>
      </rPr>
      <t xml:space="preserve">Interviewer: </t>
    </r>
    <r>
      <rPr>
        <sz val="11"/>
        <color theme="1"/>
        <rFont val="Cambria"/>
        <family val="1"/>
      </rPr>
      <t xml:space="preserve">Yes. </t>
    </r>
    <r>
      <rPr>
        <b/>
        <sz val="11"/>
        <color theme="1"/>
        <rFont val="Cambria"/>
        <family val="1"/>
      </rPr>
      <t xml:space="preserve">Anne: </t>
    </r>
    <r>
      <rPr>
        <sz val="11"/>
        <color theme="1"/>
        <rFont val="Cambria"/>
        <family val="1"/>
      </rPr>
      <t xml:space="preserve">Though. But, you know, it's a very big decision, particularly if a woman hasn't had a family. And I think the other thing I would say, I think this is something that's come out from the local peer support group is that that's not the end of the story, that often these women are sensitive to hormones and if a woman's premenopausal, which both will be by definition. Then they need careful management afterwards to get the hormone (.) the hormone replacement (.) right. One to help manage a new range of symptoms that are likely to happen because you've basically put her into the menopause and going back (.) it's important to replace testosterone as well in the younger women or clinically indicated. But also, I think something that's very much come out for me from the local peer support group is that a lot of these women have what they consider er, they have lost a number of years of their lives because (.) well (.) half their lives, because they've been getting symptoms each month for how many years the diagnosis has been delayed. And these are very formative years. These are years from adolescence when they go through puberty through into their twenties. You hear some (.) just such sad stories about the struggles that they've had. So, again, I don't think it's just like. I don't think it should be right (.) we're going to do this for you. Give you some HRT. Go away. I think, again, those women need the support to almost, you know, go through this grieving of (.) of (.) of what they've lost and coming to terms with this (.) this new phase, which hopefully is very, very positive because you see very dramatic improvement in a lot of women. But I think it's the whole picture really not just thinking, well, that's it. That's a definitive treatment. Get on with it. Now, you can't possibly be struggling. I think, you know, those women do need a lot of support still. </t>
    </r>
    <r>
      <rPr>
        <b/>
        <sz val="11"/>
        <color theme="1"/>
        <rFont val="Cambria"/>
        <family val="1"/>
      </rPr>
      <t xml:space="preserve">Interviewer: </t>
    </r>
    <r>
      <rPr>
        <sz val="11"/>
        <color theme="1"/>
        <rFont val="Cambria"/>
        <family val="1"/>
      </rPr>
      <t xml:space="preserve">It's the irreversibility of it (.) so you might want it to happen and understand everything. But it's still something big. </t>
    </r>
    <r>
      <rPr>
        <b/>
        <sz val="11"/>
        <color theme="1"/>
        <rFont val="Cambria"/>
        <family val="1"/>
      </rPr>
      <t>Interviewer:</t>
    </r>
    <r>
      <rPr>
        <sz val="11"/>
        <color theme="1"/>
        <rFont val="Cambria"/>
        <family val="1"/>
      </rPr>
      <t xml:space="preserve"> Yes, absolutely. So it's guiding a woman through that. I mean, to be fair (.) certainly for the colleagues, I have (.) this is not something that they undergo lightly in any way, shape or form. You know, they (.) these women do get very detailed counselling and (.) beforehand and (.) and support. But I think it's possibly that bit afterwards? That [pause] you know, and that's where the GP should be (.) should come in as well to do them justice, not just assume that they're going to be fine because they have been through so much.</t>
    </r>
  </si>
  <si>
    <t>GNRH?</t>
  </si>
  <si>
    <t>Need support before and after operation and individual hormonal replacement. Mood symptoms may not disappear.</t>
  </si>
  <si>
    <r>
      <t>Barbara:</t>
    </r>
    <r>
      <rPr>
        <sz val="11"/>
        <color theme="1"/>
        <rFont val="Cambria"/>
        <family val="1"/>
      </rPr>
      <t xml:space="preserve"> It is difficult to justify any non-reversible treatment for these disorders.  </t>
    </r>
  </si>
  <si>
    <t>Lacks biomedical justification</t>
  </si>
  <si>
    <r>
      <t>Andrew:</t>
    </r>
    <r>
      <rPr>
        <sz val="11"/>
        <color theme="1"/>
        <rFont val="Cambria"/>
        <family val="1"/>
      </rPr>
      <t xml:space="preserve"> I think that is a very harsh treatment for a condition that could be managed in a less dramatic way, so I would not encourage that. Also, if you remove the ovaries, that would be the option here, then you would have to give add back hormone treatment and that add-back hormone treatment might induce premenstrual symptoms. So I don't think surgery is an option here, really. I could also add that in fact, the effects of the SSRIs on the mood symptoms is very big. It's a good effect. It's a big effect. It's a large effect. We have (.) we have, you know, normally one (.) one (.) regard point zero as a no effect size. Point five is the median effect size. Point eight as a good effect, size in (.) in (.) if you look on the focus on irritability and look at the SSRI. We have an effect size (.) of about 1 or 1.4 or something very high effect size with a response rate of 95 percent. Well, all self-rated irritability, for example. So (.) so I think if (.) if the mood symptoms are the dominating ones, I think intermittent SSRI administration is in most cases very effective. So I really don't see any room for such a harsh treatment as a surgery.</t>
    </r>
  </si>
  <si>
    <t>SSRI's are very effective</t>
  </si>
  <si>
    <r>
      <t xml:space="preserve">Debbie: </t>
    </r>
    <r>
      <rPr>
        <sz val="11"/>
        <color theme="1"/>
        <rFont val="Cambria"/>
        <family val="1"/>
      </rPr>
      <t>I think they're absolutely necessary for a lot of people. I think that, you know, I've (.) I've referred a lot of people for that. And I have written a lot of letters [laugh] to argue that people need that. [Pause] I think that somebody has to want it. First of all, you know, we would never (.) sort of force somebody to do that. [Long pause] in 2017, there was a paper that came out showing that when you do add back of oestrogen and progesterone on top of the GNRH agonist. Right. So you put somebody with PMDD in the menopause. They're fine. Then you add back oestrogen and progesterone. Their symptoms come back (.) because of that. We had thought for a long time that if somebody has PMDD, we use the GNRH agonist trial to find out if surgery will work. Right. So we use medical oophorectomy with the GNRH agonists to figure out if surgical oophorectomy will work. And then we immediately put them through to surgery because we can't give them oestrogen and progesterone, which they need for heart and brain and bone health. So we just have to, you know, we just have to use it as a test to make sure the surgery is going to work. And then we put it, but we can't put them on this long term because they don't tolerate it. Their symptoms just stay there. But then in 2017, this paper comes out saying, "oh, no, it turns out that if you suffer through [laugh] the first month, of add back and you don't say, hey, doc, I can't stand this, I have to get off", which would be understandable. If you suffer through that. Then when you come out the other side, as long as you keep things stable, you can tolerate the add back long term. And why not (.) in that case, why make somebody go through major surgery if you can just keep them in a medical menopause and add back the hormones in a stable way on top? That seems more sensible. So that's what we're doing now in my clinic. That's what we recommend. And some people don't have adequate ovarian suppression with the GNRH agonist. And we see that they're still ovulating [exhale sigh]. Some people have co-morbid endometriosis or some other really painful physical condition that makes surgery more appealing. But I think that my thoughts on that have evolved a lot since that paper came out, because I (.) and so I (.) I (.) the difficult thing about it is that month. And I have people come in to see me, you know, every week and sometimes more frequently just to like get them through it. Right. Like, you know. And everybody wants to come off. But then four and a half weeks in, they're like, "oh, I feel better". So that's kind of (.) it's kind of evolving. But I think it's a necessary tool to have. I'm hoping that it's necessary for fewer and fewer women as time goes on.</t>
    </r>
  </si>
  <si>
    <t>May be outdated soon- medical menopause could work in same manner, without surgical risks.</t>
  </si>
  <si>
    <r>
      <t xml:space="preserve">Celia: </t>
    </r>
    <r>
      <rPr>
        <sz val="11"/>
        <color theme="1"/>
        <rFont val="Cambria"/>
        <family val="1"/>
      </rPr>
      <t>[Audible exhale] I think that the more we understand about how important the ovary is, even in the post-menopausal years, the less we are interested in removing ovaries. If someone also has another indication, say they have (.) um [pause] severe endometriosis or other aspects (.) then removing the ovaries in the 40s after childbearing and giving the (.) removing the uterus as well so that you can give unopposed oestrogen (.) is reasonable. But if (.) I think it would have to be someone who has very severe symptoms and who other aspects have failed, and I usually in those patients like to try them on a GNRH agonist first with oestrogen add back (no progestin for six months) and make sure that they do well.</t>
    </r>
  </si>
  <si>
    <t>May be outdated soon- due to health risks of oopherectomy.</t>
  </si>
  <si>
    <r>
      <t xml:space="preserve">Sarah: </t>
    </r>
    <r>
      <rPr>
        <sz val="11"/>
        <color theme="1"/>
        <rFont val="Cambria"/>
        <family val="1"/>
      </rPr>
      <t>Well [pause] I wouldn't say never. Um because I think that there are some people who (.) who just have failed to respond to everything else. Um, but I mean, this is really for the most severe group. It would be a very, very small number. And you would always be trying every other type of treatment first. [Pause] but the woman I told you about, for example, I mean, anyone who had, you know, such a significant change. I mean, you could (.) you can control that now with GNRH analogues and so on. It would only be if there was some reason that you couldn't give those that you would be thinking about what you would do surgically. I mean surgically. You're going to have to, you know, to do a bilateral oophorectomy to (.) to stop it. So there might be reasons that (.) why you can't give drugs.</t>
    </r>
  </si>
  <si>
    <t>Only if all other treatments fail or are impossible for some reason</t>
  </si>
  <si>
    <r>
      <t xml:space="preserve">Thomas: </t>
    </r>
    <r>
      <rPr>
        <sz val="11"/>
        <color theme="1"/>
        <rFont val="Cambria"/>
        <family val="1"/>
      </rPr>
      <t xml:space="preserve">Yeah. I've seen that in the literature. In a situation when you have a condition which is life threatening [pause] which acute intermittent porphyria is. (.) So we had a patient who actually died in (.) in (.) in her acute intermittent porphyria in the luteal phase. And (.) and in those situations, I could think of (.) of an oophorectomy, but in other situations I think it's (.) it's a bit too much. On the other hand, if it (.) if now it turns out that nothing else is helping and they are suffering a lot. And especially if they also have pain, which is not an uncommon that they have (.) have endometriosis, for instance, that also can happen. Then one could (.) think about it. I have never done an oophorectomy or hysterectomy on the (.) on the indication PMS or PMDD. But I have used GNRH agonists, which are, let's say, a medical oophorectomy. And that has been very successful. It medicates (.) </t>
    </r>
    <r>
      <rPr>
        <b/>
        <sz val="11"/>
        <color theme="1"/>
        <rFont val="Cambria"/>
        <family val="1"/>
      </rPr>
      <t xml:space="preserve">Interviewer: </t>
    </r>
    <r>
      <rPr>
        <sz val="11"/>
        <color theme="1"/>
        <rFont val="Cambria"/>
        <family val="1"/>
      </rPr>
      <t xml:space="preserve">And then do you use add-back oestrogen? </t>
    </r>
    <r>
      <rPr>
        <b/>
        <sz val="11"/>
        <color theme="1"/>
        <rFont val="Cambria"/>
        <family val="1"/>
      </rPr>
      <t xml:space="preserve">Thomas: </t>
    </r>
    <r>
      <rPr>
        <sz val="11"/>
        <color theme="1"/>
        <rFont val="Cambria"/>
        <family val="1"/>
      </rPr>
      <t>Of course! Of course (.) always.</t>
    </r>
  </si>
  <si>
    <t>Only if life-threatening PME/ or moods?</t>
  </si>
  <si>
    <r>
      <t xml:space="preserve">Susan: </t>
    </r>
    <r>
      <rPr>
        <sz val="11"/>
        <color theme="1"/>
        <rFont val="Cambria"/>
        <family val="1"/>
      </rPr>
      <t>[Long pause] I've certainly heard people talk and probably some of the people that you're going to interview about hysterectomy, as you know, the ‘ultimate cure for PMS’. I know there's some research (.) Well, you'd have to take out the ovaries as well if you (.) if you're going to take a really biomedical position on it. And I seem to remember although, I haven't seen it for a while that there is some research showing that women still might position themselves as having PMS even when they have had their ovaries removed. And certainly women (.) um certainly position themselves as having PMS when they're on hormonal interventions, such as oral contraceptives. When you'd think they wouldn't be getting those changes as monthly cycles? So I think that what (.) it's really the extreme end of positioning premenstrual distress as if it's an entirely embodied um experience, I would hope that most clinicians wouldn't do a hysterectomy on a woman lightly for any disorder. I suppose, that would be my comment on that. I think just going back to your diuretic question, though. Um, I think if women are experiencing so much distress around bloating and PMS that it's also important to look at the meaning of that bloating for women. As I've already talked about previously, not just the bloating itself, but if a simple diuretic could help and it's not having any other adverse effects on women, then it's probably not problematic.</t>
    </r>
  </si>
  <si>
    <t>Implies entirely physiological cause for PMS/ PMDD</t>
  </si>
  <si>
    <r>
      <t xml:space="preserve">Marta: </t>
    </r>
    <r>
      <rPr>
        <sz val="11"/>
        <color theme="1"/>
        <rFont val="Cambria"/>
        <family val="1"/>
      </rPr>
      <t xml:space="preserve">Er (.) [laugh]. Er, yeah. I'm not really fond of it [laugh] And I've never (.) Um, I've never(.) um [long pause] what's (.) erm, I've never used it for any of my patients (.) I've (.) I've used it once for a patient who had premenstrual epileptic seizures and I cured her [smile and laugh], which was really, really rewarding both for me. And, of course, for the patient. But that, I think, is the only time I've ever had (.) made an oophorectomy. </t>
    </r>
    <r>
      <rPr>
        <b/>
        <sz val="11"/>
        <color theme="1"/>
        <rFont val="Cambria"/>
        <family val="1"/>
      </rPr>
      <t xml:space="preserve">Interviewer: </t>
    </r>
    <r>
      <rPr>
        <sz val="11"/>
        <color theme="1"/>
        <rFont val="Cambria"/>
        <family val="1"/>
      </rPr>
      <t xml:space="preserve">Um, That sounds like an interesting case. Did you do um hormonal add-back after the surgery and that still didn't affect the epilepsy? </t>
    </r>
    <r>
      <rPr>
        <b/>
        <sz val="11"/>
        <color theme="1"/>
        <rFont val="Cambria"/>
        <family val="1"/>
      </rPr>
      <t xml:space="preserve">Marta: </t>
    </r>
    <r>
      <rPr>
        <sz val="11"/>
        <color theme="1"/>
        <rFont val="Cambria"/>
        <family val="1"/>
      </rPr>
      <t>No, I didn't do anything. It was a really tragic case. This was a woman who (.) she was born normal, but I think she had an incident like this when she was at the age of one, two, three, very young. And that also meant that she was not (.) she also (.) she was also slightly mentally retarded? And she was having petit mal seizures and sometimes also generalized seizures from those. And she was really, really suffering. And she came to me in the clinic three times and two times before the surgery and once after the surgery. And she had several seizures just waiting for me in the waiting room. And the staff were really upset. And we discussed the possibility. But for her, it was just too troublesome to start taking any more drugs than the ones she was already taking for epilepsy. So we (.) we thought it best not to provoke seizures again with any hormonal treatments because she was so happy that she was improved.</t>
    </r>
  </si>
  <si>
    <t>Last resort</t>
  </si>
  <si>
    <t>No mention</t>
  </si>
  <si>
    <t>Only ever carried out for PME severe case</t>
  </si>
  <si>
    <r>
      <t xml:space="preserve">John: </t>
    </r>
    <r>
      <rPr>
        <sz val="11"/>
        <color theme="1"/>
        <rFont val="Cambria"/>
        <family val="1"/>
      </rPr>
      <t>I think for some people it's appropriate, but it's at the end of the line.</t>
    </r>
  </si>
  <si>
    <r>
      <t xml:space="preserve">Laura: </t>
    </r>
    <r>
      <rPr>
        <sz val="11"/>
        <color theme="1"/>
        <rFont val="Cambria"/>
        <family val="1"/>
      </rPr>
      <t>So those should (.) that should be a last [long pause] ditch effort.</t>
    </r>
  </si>
  <si>
    <r>
      <t xml:space="preserve">Zoe: </t>
    </r>
    <r>
      <rPr>
        <sz val="11"/>
        <color theme="1"/>
        <rFont val="Cambria"/>
        <family val="1"/>
      </rPr>
      <t>[Pause] I could see no need for a surgical intervention for PMS or PMDD. Now, that's not to say that a woman may not need a surgical intervention for another condition and she may also be having PMS. And PMDD, and there may be a resulting improvement or exacerbation. But for PMS and PMDD, no there can be no reason for a surgical intervention.</t>
    </r>
  </si>
  <si>
    <t>Perhaps if primary concern is uterine related?</t>
  </si>
  <si>
    <r>
      <t xml:space="preserve">Geraldine: </t>
    </r>
    <r>
      <rPr>
        <sz val="11"/>
        <color theme="1"/>
        <rFont val="Cambria"/>
        <family val="1"/>
      </rPr>
      <t>Well [exhale] I'm not aware that there's any cause for doing that or that it's especially helpful. So I'll just end there [laugh]. You know, first (.) do no harm. Right? So. Yeah.</t>
    </r>
  </si>
  <si>
    <t>Harmful</t>
  </si>
  <si>
    <r>
      <t xml:space="preserve">Chris: </t>
    </r>
    <r>
      <rPr>
        <sz val="11"/>
        <color theme="1"/>
        <rFont val="Cambria"/>
        <family val="1"/>
      </rPr>
      <t>Um (.) last resort [pause] unless the patient's got something else going on as well? So if you've got a 40 year old patient who has completed her family. She has endometriosis, severe heavy periods, severe dysmenorrhea, and severe PMS. You might take out her uterus and her ovaries. In a woman with very heavy periods and nothing else. You could probably just take out her uterus. If she's got heavy periods and PMS you might take out her ovaries as well. So the question is, if you're taking out, just the (.) just the uterus or uterus and the ovaries. And I would, in my view, is that I wouldn't never do it without doing a GNRH and oestrogen add back test. You can give an oestrogen add back for a short period of time, even up to three months without giving progesterone. And it won't cause (.) you can just give oestrogen but you won't cause cancer. So (.) so what you do is you (.) you do um (.) you do a test drive, which is (.) here's your test drive. You're gonna have (.) you're gonna have GNRH, which is like taking everything out. You can have oestrogen back to just see if you tolerate it, because I've got two patients who have not tolerated the oestrogen add back, which is a problem. And so that's why surgery is a last resort after a (.) after a test drive.</t>
    </r>
  </si>
  <si>
    <t>Last resort, especially if physical issue, too.</t>
  </si>
  <si>
    <r>
      <t xml:space="preserve">Jo: </t>
    </r>
    <r>
      <rPr>
        <sz val="11"/>
        <color theme="1"/>
        <rFont val="Cambria"/>
        <family val="1"/>
      </rPr>
      <t>I think for women who've had an accurate diagnosis and who are at the severe end of the spectrum and who have been provided with GNRH analogue so that they know exactly what happens when you remove any cyclical influence, then there is a place for surgery. But it's for a very small number of women. And I think the problem is that for severely affected women, actually at the moment, there are no other treatments.</t>
    </r>
  </si>
  <si>
    <t>No other treatments?</t>
  </si>
  <si>
    <t>No explicit mention of osteoporosis or early onset dementia- although Debbie indirectly mentions brain issues etc.</t>
  </si>
  <si>
    <t xml:space="preserve">General positioned as unfortunate and last resort- most think it's necessary at times, some prefer physical issue to be comorbidity, and GNRH test/ alternative treatment potential is well known and explicitly mentioned. </t>
  </si>
  <si>
    <t>Bonus patient answer:</t>
  </si>
  <si>
    <r>
      <t xml:space="preserve">Helen: </t>
    </r>
    <r>
      <rPr>
        <sz val="11"/>
        <color theme="1"/>
        <rFont val="Cambria"/>
        <family val="1"/>
      </rPr>
      <t xml:space="preserve">Yeah. You know, immediately after surgery, I think I just felt this huge sense of relief. I was so nervous that it was going to not work, that it was going to be painful (.) like everything that you're scared about surgery. But I was scared the most. It wouldn't work. And I was doing this huge decision. So when (.) I remember waking up and for like two weeks, I just felt amazing and I felt so clear headed, like all the incessant chatter in my brain had stopped. It was just all this space. Um, But then after two weeks, I was on no HRT. And I absolutely crash (.) I don't know if it would've been the same if I was on HRT, but I just crashed. I crashed so hard. It was awful. I felt like everyone was looking at me, expecting me to be normal, like every day, ever since and that wasn't the case. Um, it was several months. I just went up and down and up and down and up and down until the ups and downs became further spread out. And then I started to go like a month and then two months. And I was (.) you know, just one day you stop checking in with yourself, asking, how do I feel today? And then you realize "Oh, I haven't checked in with myself in a while, actually must be doing pretty good". And then so now, five years later, I'm finally on an HRT level that works well for me. And, you know, I think still (.) still I think there is an unfair expectation, even post (.) post-PMDD that now women that have had the surgery should now be emotionally sterilised in a way (.) like you know, we should be like men now [laughter] you know! </t>
    </r>
    <r>
      <rPr>
        <b/>
        <sz val="11"/>
        <color theme="1"/>
        <rFont val="Cambria"/>
        <family val="1"/>
      </rPr>
      <t xml:space="preserve">Interviewer: </t>
    </r>
    <r>
      <rPr>
        <sz val="11"/>
        <color theme="1"/>
        <rFont val="Cambria"/>
        <family val="1"/>
      </rPr>
      <t xml:space="preserve">Yeah, I know men are a bit rubbish at expressing their emotions, but we know they feel it! Like we know they commit suicide (.) [overlapping]  </t>
    </r>
    <r>
      <rPr>
        <b/>
        <sz val="11"/>
        <color theme="1"/>
        <rFont val="Cambria"/>
        <family val="1"/>
      </rPr>
      <t xml:space="preserve">Helen: </t>
    </r>
    <r>
      <rPr>
        <sz val="11"/>
        <color theme="1"/>
        <rFont val="Cambria"/>
        <family val="1"/>
      </rPr>
      <t xml:space="preserve">I know! Yeah there's just this like weird (.) you know, like just gosh, three days ago. And I know. I mean, even I am attributing it to a patch change when instead of just, hey, I was really having just a bad day and I had some emotions about things happening that day, you know, but it turned into (.) like a PMDD flashback between me and my partner. It was stupid, you know? And I resent that [laughter] I'm like, I've given up every part (.) I've given up organs! Like can we just accept that life happens and we still have emotions and women are going to express those emotions. So anyway, I'm going on a tangent, but [laughter] I do. I definitely (.) OK. So I just sold that very poorly. And I'm not trying to sell surgery because I do hope there is an alternative one day. It did work for me when nothing else did. I'm no longer on antidepressants. I do still take um anti-anxiety medication mainly for night-time anxiety and flying (I'm a horrible aeroplane flyer. I need to be drugged severely um [laughter] to fly). But yeah. So I mean, it's definitely had a positive impact in all areas of my life. Having the surgery, but I don't feel like (.) it (.). It sucks that it had to be the case, but it is what it is. I'll get to an attitude of gratitude. I'm sure. </t>
    </r>
    <r>
      <rPr>
        <b/>
        <sz val="11"/>
        <color theme="1"/>
        <rFont val="Cambria"/>
        <family val="1"/>
      </rPr>
      <t xml:space="preserve">Interviewer: </t>
    </r>
    <r>
      <rPr>
        <sz val="11"/>
        <color theme="1"/>
        <rFont val="Cambria"/>
        <family val="1"/>
      </rPr>
      <t xml:space="preserve">And so for you, it did also vary with the concentration of oestrogen? </t>
    </r>
    <r>
      <rPr>
        <b/>
        <sz val="11"/>
        <color theme="1"/>
        <rFont val="Cambria"/>
        <family val="1"/>
      </rPr>
      <t xml:space="preserve">Helen: </t>
    </r>
    <r>
      <rPr>
        <sz val="11"/>
        <color theme="1"/>
        <rFont val="Cambria"/>
        <family val="1"/>
      </rPr>
      <t xml:space="preserve">Yeah. </t>
    </r>
    <r>
      <rPr>
        <b/>
        <sz val="11"/>
        <color theme="1"/>
        <rFont val="Cambria"/>
        <family val="1"/>
      </rPr>
      <t xml:space="preserve">Interviewer: </t>
    </r>
    <r>
      <rPr>
        <sz val="11"/>
        <color theme="1"/>
        <rFont val="Cambria"/>
        <family val="1"/>
      </rPr>
      <t xml:space="preserve">Or the way in which you were receiving oestrogen that they had to get that right afterwards (.)  </t>
    </r>
    <r>
      <rPr>
        <b/>
        <sz val="11"/>
        <color theme="1"/>
        <rFont val="Cambria"/>
        <family val="1"/>
      </rPr>
      <t xml:space="preserve">Helen: </t>
    </r>
    <r>
      <rPr>
        <sz val="11"/>
        <color theme="1"/>
        <rFont val="Cambria"/>
        <family val="1"/>
      </rPr>
      <t xml:space="preserve">Yeah. Yeah. You distilled that very well. So I had no HRT after surgery, which honestly I wouldn't recommend to someone else. I feel like my doctor (.) as most gynaecologists are like I don't really know what I'm working with here, but I'm gonna believe you. You seem like you know what you're talking about. You know, I've done my research as a gynaecologist. So she gave me the surgery. But even (.) post-surgery she was like, "I don't know". You know, she's just like, I don't know. We're just kind of (.) like I was almost a case study. You know, for her in a way. </t>
    </r>
    <r>
      <rPr>
        <b/>
        <sz val="11"/>
        <color theme="1"/>
        <rFont val="Cambria"/>
        <family val="1"/>
      </rPr>
      <t xml:space="preserve">Interviewer: </t>
    </r>
    <r>
      <rPr>
        <sz val="11"/>
        <color theme="1"/>
        <rFont val="Cambria"/>
        <family val="1"/>
      </rPr>
      <t xml:space="preserve">Oh right! </t>
    </r>
    <r>
      <rPr>
        <b/>
        <sz val="11"/>
        <color theme="1"/>
        <rFont val="Cambria"/>
        <family val="1"/>
      </rPr>
      <t xml:space="preserve">Helen: </t>
    </r>
    <r>
      <rPr>
        <sz val="11"/>
        <color theme="1"/>
        <rFont val="Cambria"/>
        <family val="1"/>
      </rPr>
      <t xml:space="preserve">So I felt really good for a while. And when I stopped feeling good, I would go to her in a panic. And she really had no answers. So then I started kind of a new process of bouncing from doctor to doctor, trying to figure out what to try. And I think that (.) and this is why IAPMD is working on a surgical menopause program, because, you know, it's the last line treatment option for PMDD. And then we're now put in the bucket of 'all women' who have had oophorectomies, no matter the cause. And then we're all also, again, being treated the same way. So there, you know, I was put on one milligram. I don't know what that translates to in the UK, but it was one milligram of oestrogen gel. And I was like I went from hating myself to hating everyone else. And I wanted to, like, flip a car. I couldn't walk out my front door. It was awful. So I went off of it. But that's what they prescribe 'most women' post-surgery. They give them start them at 1 milligram. Well, as for me, who is hormone sensitive. That was extremely too high. So then I went on zero nothing for two years. But that causes other issues. You know, vaginal atrophy and dryness and insomnia and so many things. So I did great emotionally. But then my body physically started to suffer um and I guess it just (.) just like PMDD [referring to how she finally got a PMDD diagnosis] I went to somebody that had been through the same experience. You know, "here's my problem. I feel like I'm cycling again almost". She's like, "oh, here's what I did". So I follow her steps. I mean, it just seems to be the whole life cycle of PMDD from start to finish. Seems to be, you know, rely on your peers more than your doctor. Um Sadly, but it works [laughter] immediately (.) because she got, you know. So I started out point two five patch (.) worked my way up to point seven five where I'm at now. And now it's great. Now it's you know, I feel really, really good on this dose. So (.) but that's five years! That is five years post-surgery of getting to where I am today. </t>
    </r>
    <r>
      <rPr>
        <b/>
        <sz val="11"/>
        <color theme="1"/>
        <rFont val="Cambria"/>
        <family val="1"/>
      </rPr>
      <t xml:space="preserve">Interviewer: </t>
    </r>
    <r>
      <rPr>
        <sz val="11"/>
        <color theme="1"/>
        <rFont val="Cambria"/>
        <family val="1"/>
      </rPr>
      <t xml:space="preserve">And your insurance was okay, about all of these because you'd had the hysterectomy (.) and so they kind of had to? </t>
    </r>
    <r>
      <rPr>
        <b/>
        <sz val="11"/>
        <color theme="1"/>
        <rFont val="Cambria"/>
        <family val="1"/>
      </rPr>
      <t xml:space="preserve">Helen: </t>
    </r>
    <r>
      <rPr>
        <sz val="11"/>
        <color theme="1"/>
        <rFont val="Cambria"/>
        <family val="1"/>
      </rPr>
      <t xml:space="preserve">Right [overlapping] Yeah, because I was in surgical menopause. Yes, they cover it. </t>
    </r>
    <r>
      <rPr>
        <b/>
        <sz val="11"/>
        <color theme="1"/>
        <rFont val="Cambria"/>
        <family val="1"/>
      </rPr>
      <t xml:space="preserve">Interviewer: </t>
    </r>
    <r>
      <rPr>
        <sz val="11"/>
        <color theme="1"/>
        <rFont val="Cambria"/>
        <family val="1"/>
      </rPr>
      <t xml:space="preserve">It's quite different here because um we have free healthcare, obviously. But when we see a general practitioner first. And then you have to get referred. And then it's I guess it's 50/50 whether you get referred to a psychiatrist or a gynaecologist. </t>
    </r>
    <r>
      <rPr>
        <b/>
        <sz val="11"/>
        <color theme="1"/>
        <rFont val="Cambria"/>
        <family val="1"/>
      </rPr>
      <t xml:space="preserve">Helen: </t>
    </r>
    <r>
      <rPr>
        <sz val="11"/>
        <color theme="1"/>
        <rFont val="Cambria"/>
        <family val="1"/>
      </rPr>
      <t xml:space="preserve">Oh wow! </t>
    </r>
    <r>
      <rPr>
        <b/>
        <sz val="11"/>
        <color theme="1"/>
        <rFont val="Cambria"/>
        <family val="1"/>
      </rPr>
      <t xml:space="preserve">Interviewer: </t>
    </r>
    <r>
      <rPr>
        <sz val="11"/>
        <color theme="1"/>
        <rFont val="Cambria"/>
        <family val="1"/>
      </rPr>
      <t xml:space="preserve">And they will have their different ways of wanting to treat you. And then eventually they probably will both do the GNHR agonist tests and then you might get surgery. But they definitely always give you HRT, like all the guidelines are like 'you must do add back'. And then there can be um (.) adjustment issues (.) so a bit like when you start a contraceptive pill, it takes a while to kind of whatever it is doing for your body to adjust and then things tend to settle down. But there's no way they wouldn't give you a HRT. Like that's quite shocking for me to hear. </t>
    </r>
    <r>
      <rPr>
        <b/>
        <sz val="11"/>
        <color theme="1"/>
        <rFont val="Cambria"/>
        <family val="1"/>
      </rPr>
      <t xml:space="preserve">Helen: </t>
    </r>
    <r>
      <rPr>
        <sz val="11"/>
        <color theme="1"/>
        <rFont val="Cambria"/>
        <family val="1"/>
      </rPr>
      <t xml:space="preserve">Oh, yeah? </t>
    </r>
    <r>
      <rPr>
        <b/>
        <sz val="11"/>
        <color theme="1"/>
        <rFont val="Cambria"/>
        <family val="1"/>
      </rPr>
      <t xml:space="preserve">Interviewer: </t>
    </r>
    <r>
      <rPr>
        <sz val="11"/>
        <color theme="1"/>
        <rFont val="Cambria"/>
        <family val="1"/>
      </rPr>
      <t xml:space="preserve">There's just these differences depending on where you live. </t>
    </r>
    <r>
      <rPr>
        <b/>
        <sz val="11"/>
        <color theme="1"/>
        <rFont val="Cambria"/>
        <family val="1"/>
      </rPr>
      <t xml:space="preserve">Helen: </t>
    </r>
    <r>
      <rPr>
        <sz val="11"/>
        <color theme="1"/>
        <rFont val="Cambria"/>
        <family val="1"/>
      </rPr>
      <t xml:space="preserve">Oh totally. And they don't do testosterone here at all. I can't get it. Like I'd have to go to a compounding pharmacy like off label by myself out of pocket. I mean, I have no testosterone inside. That's one thing I will say sucks. Like I (.) I really (.) Oestrogen helps a little bit with libido. But I mean, I just did a lab probably six months ago. And now in the US we have (.) I know. And I think this is different in The UK, like we have access to everything. Like all of our medical records. Lab results. Do you guys have that? </t>
    </r>
    <r>
      <rPr>
        <b/>
        <sz val="11"/>
        <color theme="1"/>
        <rFont val="Cambria"/>
        <family val="1"/>
      </rPr>
      <t>Interviewer:</t>
    </r>
    <r>
      <rPr>
        <sz val="11"/>
        <color theme="1"/>
        <rFont val="Cambria"/>
        <family val="1"/>
      </rPr>
      <t xml:space="preserve">] In theory, we can yeah </t>
    </r>
    <r>
      <rPr>
        <b/>
        <sz val="11"/>
        <color theme="1"/>
        <rFont val="Cambria"/>
        <family val="1"/>
      </rPr>
      <t xml:space="preserve">Helen: </t>
    </r>
    <r>
      <rPr>
        <sz val="11"/>
        <color theme="1"/>
        <rFont val="Cambria"/>
        <family val="1"/>
      </rPr>
      <t xml:space="preserve">In theory? </t>
    </r>
    <r>
      <rPr>
        <b/>
        <sz val="11"/>
        <color theme="1"/>
        <rFont val="Cambria"/>
        <family val="1"/>
      </rPr>
      <t xml:space="preserve">Interviewer: </t>
    </r>
    <r>
      <rPr>
        <sz val="11"/>
        <color theme="1"/>
        <rFont val="Cambria"/>
        <family val="1"/>
      </rPr>
      <t xml:space="preserve">[Overlapping] in reality we quite often never see it (.) </t>
    </r>
    <r>
      <rPr>
        <b/>
        <sz val="11"/>
        <color theme="1"/>
        <rFont val="Cambria"/>
        <family val="1"/>
      </rPr>
      <t xml:space="preserve">Helen: </t>
    </r>
    <r>
      <rPr>
        <sz val="11"/>
        <color theme="1"/>
        <rFont val="Cambria"/>
        <family val="1"/>
      </rPr>
      <t xml:space="preserve">What's that? </t>
    </r>
    <r>
      <rPr>
        <b/>
        <sz val="11"/>
        <color theme="1"/>
        <rFont val="Cambria"/>
        <family val="1"/>
      </rPr>
      <t xml:space="preserve">Interviewer: </t>
    </r>
    <r>
      <rPr>
        <sz val="11"/>
        <color theme="1"/>
        <rFont val="Cambria"/>
        <family val="1"/>
      </rPr>
      <t xml:space="preserve">Sometimes (.) so you can ask. I've asked and I've still not seen it (.) So (.) um but in theory, we should be able to access it. But I think they lose a lot of our notes. It's a wonderful system, but it's also a bit rubbish in terms of admin. </t>
    </r>
    <r>
      <rPr>
        <b/>
        <sz val="11"/>
        <color theme="1"/>
        <rFont val="Cambria"/>
        <family val="1"/>
      </rPr>
      <t xml:space="preserve">Helen: </t>
    </r>
    <r>
      <rPr>
        <sz val="11"/>
        <color theme="1"/>
        <rFont val="Cambria"/>
        <family val="1"/>
      </rPr>
      <t xml:space="preserve">Yeah. It's not an exact science yeah. But like we have an app on our phone through our provider (.) my (.) my (.) my provider does and I can go see all my lab results all my different appointments and stuff. It would've been great when I was younger, but it's like a new thing. But I went in there and I was like, oh, there's my testosterone [laugh]. It's like at the very bottom of the scale. Yeah. The U.S. is just. Well. </t>
    </r>
    <r>
      <rPr>
        <b/>
        <sz val="11"/>
        <color theme="1"/>
        <rFont val="Cambria"/>
        <family val="1"/>
      </rPr>
      <t xml:space="preserve">Interviewer: </t>
    </r>
    <r>
      <rPr>
        <sz val="11"/>
        <color theme="1"/>
        <rFont val="Cambria"/>
        <family val="1"/>
      </rPr>
      <t xml:space="preserve">You know what I think (.) I think people are prescribing it here, but I think it's off prescription. </t>
    </r>
    <r>
      <rPr>
        <b/>
        <sz val="11"/>
        <color theme="1"/>
        <rFont val="Cambria"/>
        <family val="1"/>
      </rPr>
      <t xml:space="preserve">Helen: </t>
    </r>
    <r>
      <rPr>
        <sz val="11"/>
        <color theme="1"/>
        <rFont val="Cambria"/>
        <family val="1"/>
      </rPr>
      <t xml:space="preserve">Oh, is that it? </t>
    </r>
    <r>
      <rPr>
        <b/>
        <sz val="11"/>
        <color theme="1"/>
        <rFont val="Cambria"/>
        <family val="1"/>
      </rPr>
      <t xml:space="preserve">Interviewer: </t>
    </r>
    <r>
      <rPr>
        <sz val="11"/>
        <color theme="1"/>
        <rFont val="Cambria"/>
        <family val="1"/>
      </rPr>
      <t xml:space="preserve">Yeah. I don't think in the EU they have (.) I haven't seen a trial of the correct size to be able (.) for doctors to formally prescribe it. So I think it's something that people do (.) particularly if you talk about libido. I mean, I must admit my libido is terrible. And I (.) I still have a menstrual cycle and I only feel randy during menstruation, which is great because I don't want to get (.) I don't wanna get pregnant! [Laugh] But, you know, I don't fit this idea that you get randy around ovulation. I never have. </t>
    </r>
    <r>
      <rPr>
        <b/>
        <sz val="11"/>
        <color theme="1"/>
        <rFont val="Cambria"/>
        <family val="1"/>
      </rPr>
      <t xml:space="preserve">Helen: </t>
    </r>
    <r>
      <rPr>
        <sz val="11"/>
        <color theme="1"/>
        <rFont val="Cambria"/>
        <family val="1"/>
      </rPr>
      <t xml:space="preserve">I did before I had a kid now I'm just tired [laughter] </t>
    </r>
    <r>
      <rPr>
        <b/>
        <sz val="11"/>
        <color theme="1"/>
        <rFont val="Cambria"/>
        <family val="1"/>
      </rPr>
      <t xml:space="preserve">Interviewer: </t>
    </r>
    <r>
      <rPr>
        <sz val="11"/>
        <color theme="1"/>
        <rFont val="Cambria"/>
        <family val="1"/>
      </rPr>
      <t xml:space="preserve">Yeah and I think (.) I think the tiredness is actually (.) and I think men are similar, their libido goes right down, even at our age and their testosterone hasn't gone. So, I think life has quite a big (.) part to play (.) in some of these symptoms (.) </t>
    </r>
    <r>
      <rPr>
        <b/>
        <sz val="11"/>
        <color theme="1"/>
        <rFont val="Cambria"/>
        <family val="1"/>
      </rPr>
      <t xml:space="preserve">Helen: </t>
    </r>
    <r>
      <rPr>
        <sz val="11"/>
        <color theme="1"/>
        <rFont val="Cambria"/>
        <family val="1"/>
      </rPr>
      <t>Yeah, I think you're so right! I know. I tell people I'm (.). They ask, "how are you doing post-surgery? Do you have a libido?" And I'm like, "honestly, no. But I also have two kids, a full time job, a partner, you know, a twelve year marriage (.) like my father passed away last year". I'm like there's (.) just 'life happens'. Like, you know, you forget to (.) you live so long. You know, with your diagnosis defining you. It's like you forget to drop a diagnosis. And also remember, we're human and life still happens with and without ovaries, with and without PMDD. And um yeah, so I tell people, "like, did the surgery work for me? Absolutely. And I'm glad I did it. Yes. Because they had no other options. But also to have realistic expectations because life will still happen. You know, you're cutting out your ovaries, not your heart" [laughter].</t>
    </r>
  </si>
  <si>
    <r>
      <t xml:space="preserve">Anne: </t>
    </r>
    <r>
      <rPr>
        <sz val="11"/>
        <color theme="1"/>
        <rFont val="Cambria"/>
        <family val="1"/>
      </rPr>
      <t xml:space="preserve">Go for it! I think that would be really good. I know how much hard work these things have (.) hard work is involved. But if you're passionate enough about it. Yeah. I think that would be really good. I do think nowadays not that I’m an I.T. person at all. But I do think the apps are probably the way forward. And we've target (.) because of what I've said about the need to make this diagnosis much earlier on. We're looking at ways of targeting the adolescents. You know, often the condition is just put down to adolescent behaviour, you know (.) But again, in a lot of (.) lot of people. You know, some people that will be the case. But in some girls, just to look at their menstrual cycle and treat that, could actually make a big difference in the whole thing. So (.) and so what I'm saying is that how do you target the teenagers of today? And I think it's got to be social media, hasn't it? It's got to be the apps and things. So I think that would just be one thing that, you know, I feel is the way forward. So to develop an app would be good. I think look at the ones I mean, the ones that your (.) [name of app]  seems to be quite a good one. And I don't know what the range of symptoms on that is? (.) And the other one was the one developed by [colleague name] and one of his research fellows has done a thesis around it. </t>
    </r>
    <r>
      <rPr>
        <b/>
        <sz val="11"/>
        <color theme="1"/>
        <rFont val="Cambria"/>
        <family val="1"/>
      </rPr>
      <t>Interviewer:</t>
    </r>
    <r>
      <rPr>
        <sz val="11"/>
        <color theme="1"/>
        <rFont val="Cambria"/>
        <family val="1"/>
      </rPr>
      <t xml:space="preserve"> I've read about the app, but I haven't downloaded it, so I haven't yet seen it in practice (.) but I have the information about it. I actually work with [name of app previously mentioned]. You know I run Menstrual Matters? And initially this research was going to hopefully use some of their data because they've got millions of users. But very unfortunately and it's actually a language thing in Scandinavia where the app developers are from (.) the word PMS, they use PMS like the English word directly equates to low mood (.) or angry mood (.) at the top of their list of symptoms. They just have PMS and what they mean is low or angry mood. And so that just means I can't use that data. </t>
    </r>
    <r>
      <rPr>
        <b/>
        <sz val="11"/>
        <color theme="1"/>
        <rFont val="Cambria"/>
        <family val="1"/>
      </rPr>
      <t xml:space="preserve">Anne: </t>
    </r>
    <r>
      <rPr>
        <sz val="11"/>
        <color theme="1"/>
        <rFont val="Cambria"/>
        <family val="1"/>
      </rPr>
      <t xml:space="preserve">Oh what a shame! </t>
    </r>
    <r>
      <rPr>
        <b/>
        <sz val="11"/>
        <color theme="1"/>
        <rFont val="Cambria"/>
        <family val="1"/>
      </rPr>
      <t>Interviewer:</t>
    </r>
    <r>
      <rPr>
        <sz val="11"/>
        <color theme="1"/>
        <rFont val="Cambria"/>
        <family val="1"/>
      </rPr>
      <t xml:space="preserve"> And also there are other issues in the way that they prioritize certain symptoms over others, you know, like all of us do. But it was quite marked. And so, again, you're priming people to notice certain problems. But, I know that they are open to feedback on this issue and so again (.) if we could get a big app like that to change the way they present their symptoms that would be very helpful. </t>
    </r>
    <r>
      <rPr>
        <b/>
        <sz val="11"/>
        <color theme="1"/>
        <rFont val="Cambria"/>
        <family val="1"/>
      </rPr>
      <t xml:space="preserve">Anne: </t>
    </r>
    <r>
      <rPr>
        <sz val="11"/>
        <color theme="1"/>
        <rFont val="Cambria"/>
        <family val="1"/>
      </rPr>
      <t xml:space="preserve">Yes </t>
    </r>
    <r>
      <rPr>
        <b/>
        <sz val="11"/>
        <color theme="1"/>
        <rFont val="Cambria"/>
        <family val="1"/>
      </rPr>
      <t xml:space="preserve">Interviewer: </t>
    </r>
    <r>
      <rPr>
        <sz val="11"/>
        <color theme="1"/>
        <rFont val="Cambria"/>
        <family val="1"/>
      </rPr>
      <t xml:space="preserve">And also, as you probably know, as a GP, people feel very empowered once they have the data to talk to their GP, I think a lot of patients worry that they're going to be dismissed. And told that 'it's normal'. </t>
    </r>
    <r>
      <rPr>
        <b/>
        <sz val="11"/>
        <color theme="1"/>
        <rFont val="Cambria"/>
        <family val="1"/>
      </rPr>
      <t xml:space="preserve">Anne: </t>
    </r>
    <r>
      <rPr>
        <sz val="11"/>
        <color theme="1"/>
        <rFont val="Cambria"/>
        <family val="1"/>
      </rPr>
      <t xml:space="preserve">Mm hmm. </t>
    </r>
    <r>
      <rPr>
        <b/>
        <sz val="11"/>
        <color theme="1"/>
        <rFont val="Cambria"/>
        <family val="1"/>
      </rPr>
      <t xml:space="preserve">Interviewer: </t>
    </r>
    <r>
      <rPr>
        <sz val="11"/>
        <color theme="1"/>
        <rFont val="Cambria"/>
        <family val="1"/>
      </rPr>
      <t xml:space="preserve">And so I found that people, whether or not they end up showing the data to their GP, they just sort of feel empowered to ask, to be referred or to ask for a different (.) for a different treatment. </t>
    </r>
    <r>
      <rPr>
        <b/>
        <sz val="11"/>
        <color theme="1"/>
        <rFont val="Cambria"/>
        <family val="1"/>
      </rPr>
      <t xml:space="preserve">Anne: </t>
    </r>
    <r>
      <rPr>
        <sz val="11"/>
        <color theme="1"/>
        <rFont val="Cambria"/>
        <family val="1"/>
      </rPr>
      <t xml:space="preserve">Yeah. </t>
    </r>
    <r>
      <rPr>
        <b/>
        <sz val="11"/>
        <color theme="1"/>
        <rFont val="Cambria"/>
        <family val="1"/>
      </rPr>
      <t xml:space="preserve">Interviewer: </t>
    </r>
    <r>
      <rPr>
        <sz val="11"/>
        <color theme="1"/>
        <rFont val="Cambria"/>
        <family val="1"/>
      </rPr>
      <t xml:space="preserve">Because they know that it's cyclical. Like they've got that. They </t>
    </r>
    <r>
      <rPr>
        <u/>
        <sz val="11"/>
        <color theme="1"/>
        <rFont val="Cambria"/>
        <family val="1"/>
      </rPr>
      <t>know</t>
    </r>
    <r>
      <rPr>
        <sz val="11"/>
        <color theme="1"/>
        <rFont val="Cambria"/>
        <family val="1"/>
      </rPr>
      <t xml:space="preserve"> it. </t>
    </r>
    <r>
      <rPr>
        <b/>
        <sz val="11"/>
        <color theme="1"/>
        <rFont val="Cambria"/>
        <family val="1"/>
      </rPr>
      <t xml:space="preserve">Anne: </t>
    </r>
    <r>
      <rPr>
        <sz val="11"/>
        <color theme="1"/>
        <rFont val="Cambria"/>
        <family val="1"/>
      </rPr>
      <t>Yeah it's very (.) it's very powerful. isn't it?</t>
    </r>
    <r>
      <rPr>
        <b/>
        <sz val="11"/>
        <color theme="1"/>
        <rFont val="Cambria"/>
        <family val="1"/>
      </rPr>
      <t xml:space="preserve"> </t>
    </r>
    <r>
      <rPr>
        <sz val="11"/>
        <color theme="1"/>
        <rFont val="Cambria"/>
        <family val="1"/>
      </rPr>
      <t xml:space="preserve">And I think, you know, if I had to say one thing that could in terms of awareness, just to get that message across, if you were, you know, and PMS and (.) and I don't know whether, you know, anything about this new curriculum that's coming into school, they're going to do more teaching around menstrual health. We're just really keen to get in there and try and provide some sort of learning tool that (.) well for teachers really to put across to their pupils. But doesn't that what you've said just give you, you know, support your work? Because it needs to change. </t>
    </r>
    <r>
      <rPr>
        <b/>
        <sz val="11"/>
        <color theme="1"/>
        <rFont val="Cambria"/>
        <family val="1"/>
      </rPr>
      <t xml:space="preserve">Interviewer: </t>
    </r>
    <r>
      <rPr>
        <sz val="11"/>
        <color theme="1"/>
        <rFont val="Cambria"/>
        <family val="1"/>
      </rPr>
      <t xml:space="preserve">Yeah </t>
    </r>
    <r>
      <rPr>
        <b/>
        <sz val="11"/>
        <color theme="1"/>
        <rFont val="Cambria"/>
        <family val="1"/>
      </rPr>
      <t xml:space="preserve">Anne: </t>
    </r>
    <r>
      <rPr>
        <sz val="11"/>
        <color theme="1"/>
        <rFont val="Cambria"/>
        <family val="1"/>
      </rPr>
      <t xml:space="preserve">It could actually, you know, could become a lot more simple, a lot more simple, but not (.) it is very complex at the moment, isn't it? Because of the range of (.) of information that's out there. So you almost want to make it easier for people so that they can be diagnosed more readily? </t>
    </r>
    <r>
      <rPr>
        <b/>
        <sz val="11"/>
        <color theme="1"/>
        <rFont val="Cambria"/>
        <family val="1"/>
      </rPr>
      <t xml:space="preserve">Interviewer: </t>
    </r>
    <r>
      <rPr>
        <sz val="11"/>
        <color theme="1"/>
        <rFont val="Cambria"/>
        <family val="1"/>
      </rPr>
      <t xml:space="preserve">Yeah, I actually don't think it's (.) this is a complex job. I think what's got in the way are different disciplinary perspectives that have actually quite different (.) views about the whole thing. The aetiology, the treatment, the types of things we're talking about, the symptoms we're talking about. But actually, it's not particularly the most common symptoms. I think it's actually we are all kind of (.) all agreed what the most common let's not say top 10, but the most common (.) fifteen? I think everybody would have all of their symptoms in there that the different disciplines are mainly talking about. And it's kind of just persuading people that that it's possible. You know, I and I think really a lot of the work's already been done by the Montreal Consensus. And then I'm just kind of dealing with the tensions that remain. </t>
    </r>
    <r>
      <rPr>
        <b/>
        <sz val="11"/>
        <color theme="1"/>
        <rFont val="Cambria"/>
        <family val="1"/>
      </rPr>
      <t>Anne:</t>
    </r>
    <r>
      <rPr>
        <sz val="11"/>
        <color theme="1"/>
        <rFont val="Cambria"/>
        <family val="1"/>
      </rPr>
      <t xml:space="preserve"> Yes, yes (.) yes. </t>
    </r>
    <r>
      <rPr>
        <b/>
        <sz val="11"/>
        <color theme="1"/>
        <rFont val="Cambria"/>
        <family val="1"/>
      </rPr>
      <t>Interviewer:</t>
    </r>
    <r>
      <rPr>
        <sz val="11"/>
        <color theme="1"/>
        <rFont val="Cambria"/>
        <family val="1"/>
      </rPr>
      <t xml:space="preserve"> You know, there are a few I think. And as you say, people are just now talking about periods, talking about menopause more. So these issues will (.) people will spot them [laugh]. You know, it's not just people like me who are interested in this as a research thing. It's patients who can see that there's a mismatch between what's being (.) so sometimes on tracking tools. They don't mention pain at all. And you know, everyone knows that period pain is very common and that it will affect your mood. </t>
    </r>
    <r>
      <rPr>
        <b/>
        <sz val="11"/>
        <color theme="1"/>
        <rFont val="Cambria"/>
        <family val="1"/>
      </rPr>
      <t xml:space="preserve">Anne: </t>
    </r>
    <r>
      <rPr>
        <sz val="11"/>
        <color theme="1"/>
        <rFont val="Cambria"/>
        <family val="1"/>
      </rPr>
      <t xml:space="preserve">Yes </t>
    </r>
    <r>
      <rPr>
        <b/>
        <sz val="11"/>
        <color theme="1"/>
        <rFont val="Cambria"/>
        <family val="1"/>
      </rPr>
      <t xml:space="preserve">Interviewer: </t>
    </r>
    <r>
      <rPr>
        <sz val="11"/>
        <color theme="1"/>
        <rFont val="Cambria"/>
        <family val="1"/>
      </rPr>
      <t xml:space="preserve">You know, like this is kind of human stuff that people know. So I think there is appetite and I wouldn't be doing this if I didn't think it's possible. I think. Although it is a complex biological system that is you know that is happening or a process and it's complex. You know, there are external factors and all the rest of it doesn't mean it has to be a complex kind of diagnostic (.) </t>
    </r>
    <r>
      <rPr>
        <b/>
        <sz val="11"/>
        <color theme="1"/>
        <rFont val="Cambria"/>
        <family val="1"/>
      </rPr>
      <t xml:space="preserve">Anne: </t>
    </r>
    <r>
      <rPr>
        <sz val="11"/>
        <color theme="1"/>
        <rFont val="Cambria"/>
        <family val="1"/>
      </rPr>
      <t xml:space="preserve">Yes, and, if you can make a difference for the sufferers, then that's good to be very rewarding, isn't that? </t>
    </r>
    <r>
      <rPr>
        <b/>
        <sz val="11"/>
        <color theme="1"/>
        <rFont val="Cambria"/>
        <family val="1"/>
      </rPr>
      <t xml:space="preserve">Interviewer: </t>
    </r>
    <r>
      <rPr>
        <sz val="11"/>
        <color theme="1"/>
        <rFont val="Cambria"/>
        <family val="1"/>
      </rPr>
      <t xml:space="preserve">Myself included, that's why I got started (.) </t>
    </r>
    <r>
      <rPr>
        <b/>
        <sz val="11"/>
        <color theme="1"/>
        <rFont val="Cambria"/>
        <family val="1"/>
      </rPr>
      <t xml:space="preserve">Anne: </t>
    </r>
    <r>
      <rPr>
        <sz val="11"/>
        <color theme="1"/>
        <rFont val="Cambria"/>
        <family val="1"/>
      </rPr>
      <t>[01:21:15] Right OK. Well, often people are passionate, but, you know, that's where their passion comes from, if you've got that experience. Yeah.</t>
    </r>
  </si>
  <si>
    <t>Possible?</t>
  </si>
  <si>
    <r>
      <t>Barbara:</t>
    </r>
    <r>
      <rPr>
        <sz val="11"/>
        <color theme="1"/>
        <rFont val="Cambria"/>
        <family val="1"/>
      </rPr>
      <t xml:space="preserve"> It already exists in the literature if it is sorted out to examine well-designed, placebo-controlled studies where symptoms are charted.</t>
    </r>
  </si>
  <si>
    <t>Experimental research positioned as most valuable</t>
  </si>
  <si>
    <r>
      <t xml:space="preserve">Andrew: </t>
    </r>
    <r>
      <rPr>
        <sz val="11"/>
        <color theme="1"/>
        <rFont val="Cambria"/>
        <family val="1"/>
      </rPr>
      <t xml:space="preserve">[Laughter] Ha-ha. Erm, medium! [Laughter]. I think I (.) as I said, I have tried the same in my humble capacity in various consensus groups where there have been a lot of people and I have tried to do the same and have been very modestly successful. I think that is a very (.) I (.) and this is my personal opinion. The others will not agree, but I think there is a good scientific argument to divide these different conditions into different (.) different conditions. And it's a very strong tradition among gynaecologists not to do that. So what one would have to do then is to convince the gynaecologists of doing this. I don't think you would have any problem with psychiatrists to (.) to separate (.) to skip the Eleventh item of the DSM, for example, and regard it as merely a mood condition. But I think it would be very difficult to convince the so-called opinion leaders I don't like that word, but the people are sometimes called that opinion leader key opinion leaders. I don't (.) I think it would be difficult to convince those in gynaecology of abandoning the concept that that all premenstrual symptoms are part of the same syndrome. </t>
    </r>
    <r>
      <rPr>
        <b/>
        <sz val="11"/>
        <color theme="1"/>
        <rFont val="Cambria"/>
        <family val="1"/>
      </rPr>
      <t xml:space="preserve">Interviewer: </t>
    </r>
    <r>
      <rPr>
        <sz val="11"/>
        <color theme="1"/>
        <rFont val="Cambria"/>
        <family val="1"/>
      </rPr>
      <t xml:space="preserve">Yeah (.) so (.) </t>
    </r>
    <r>
      <rPr>
        <b/>
        <sz val="11"/>
        <color theme="1"/>
        <rFont val="Cambria"/>
        <family val="1"/>
      </rPr>
      <t xml:space="preserve">Andrew: </t>
    </r>
    <r>
      <rPr>
        <sz val="11"/>
        <color theme="1"/>
        <rFont val="Cambria"/>
        <family val="1"/>
      </rPr>
      <t>Good luck with that! [Laugh].</t>
    </r>
  </si>
  <si>
    <t>Maybe</t>
  </si>
  <si>
    <t>Highlights gynaecologists as source of scientific inaccuracies</t>
  </si>
  <si>
    <r>
      <t xml:space="preserve">Debbie: </t>
    </r>
    <r>
      <rPr>
        <sz val="11"/>
        <color theme="1"/>
        <rFont val="Cambria"/>
        <family val="1"/>
      </rPr>
      <t>[Laughter] Alone? Not very good. Networked into the world of, you know. I mean, this is for any of us, right? I think (.) I rate you (.) I would say I rate your chances of impacting this (.) this conversation in a positive way. Ten out of ten, I would say. It's like what tends to happen is that (.) and this is what you're doing is so brilliant is like we all get into our little silo's and like have our own answers and whatever. But I think as long as we can sort of have some sort of basis for agreement, like the scientific method or at least some integration of the scientific method and rational discourse. But I (.) I (.) I think (.) your chances of (.) of making a strong case and (.) and working with the, you know, community to improve things are very, very high.</t>
    </r>
  </si>
  <si>
    <t>highlights need for scientific method</t>
  </si>
  <si>
    <r>
      <t xml:space="preserve">Celia: </t>
    </r>
    <r>
      <rPr>
        <sz val="11"/>
        <color theme="1"/>
        <rFont val="Cambria"/>
        <family val="1"/>
      </rPr>
      <t>[Pause] Yes, I think. I think it probably could. I think you probably need to study large numbers of women with prospective recording to see what we're dealing with out there now. And then come together with some sort of a Delphi group. Need not just include experts could include patients in separate meetings, you know, focus groups and that sort of thing? I don't know how these forums or these things are derived nowadays, but I think it's certainly an important process.</t>
    </r>
  </si>
  <si>
    <t>Also quantitative methods fan!</t>
  </si>
  <si>
    <r>
      <t xml:space="preserve">Sarah: </t>
    </r>
    <r>
      <rPr>
        <sz val="11"/>
        <color theme="1"/>
        <rFont val="Cambria"/>
        <family val="1"/>
      </rPr>
      <t>[Pause] [audible exhalation] Well, I think that's what we attempted to do with all our studies over the years and I mean, I always worked in multidisciplinary clinics so psychiatry, you know, we had other people, gynaecologists, psychologists all working together. I think that's the best way; all informing each other and the same with the research it's got to be multi-disciplinary and trying to bring all those things together. I mean, I think there's been, you know, there's now large cohorts of people in different countries where that sort of literature is available and could be brought together and for analysis it's much larger datasets than we ever had. I think that's true and there's a lot of interest in different countries. I know in Australia there's a national women's health study that looked at this like women in reproductive age groups as well as women before that in adolescence or whatever. So I think that if all, if a search was made of those, large databases and a collaborative project, I think you could then you could analyse that. I think that would be fascinating. That would be good. But I think there's probably enough data out there already published you really (.) you know you'd be able to look at it.</t>
    </r>
  </si>
  <si>
    <t>Existing data is enough. Quantitative preferred</t>
  </si>
  <si>
    <r>
      <t xml:space="preserve">Thomas: </t>
    </r>
    <r>
      <rPr>
        <sz val="11"/>
        <color theme="1"/>
        <rFont val="Cambria"/>
        <family val="1"/>
      </rPr>
      <t xml:space="preserve">[01:02:32] Well, I mean as a medic or as a (.) a (.) let's say health care giver (.) of course, everything which causes problem for the patient should be investigated and treated and (.) and helped. So whatever it is I mean, I think that's (.) that's the (.) my view. On the other hand, I mean, one has to prioritize because the amount of money available is limited and that perhaps one could say yes, well. I'm surprised that you have got grants to be able to do this research?! [Laughter] </t>
    </r>
    <r>
      <rPr>
        <b/>
        <sz val="11"/>
        <color theme="1"/>
        <rFont val="Cambria"/>
        <family val="1"/>
      </rPr>
      <t xml:space="preserve">Interviewer: </t>
    </r>
    <r>
      <rPr>
        <sz val="11"/>
        <color theme="1"/>
        <rFont val="Cambria"/>
        <family val="1"/>
      </rPr>
      <t xml:space="preserve">Well, it's maybe back in? We're in a new era. It's fashionable again. Periods are (.) </t>
    </r>
    <r>
      <rPr>
        <b/>
        <sz val="11"/>
        <color theme="1"/>
        <rFont val="Cambria"/>
        <family val="1"/>
      </rPr>
      <t xml:space="preserve">Thomas: </t>
    </r>
    <r>
      <rPr>
        <sz val="11"/>
        <color theme="1"/>
        <rFont val="Cambria"/>
        <family val="1"/>
      </rPr>
      <t xml:space="preserve">Yeah, OK. That's nice. Anyhow, anyhow, that's (.) that's something which is so (.) so I think that first (.) first thing first and then the second thing. And what (.) whatever (.) I mean the most common things I think would be good to be able to treat it properly. </t>
    </r>
    <r>
      <rPr>
        <b/>
        <sz val="11"/>
        <color theme="1"/>
        <rFont val="Cambria"/>
        <family val="1"/>
      </rPr>
      <t xml:space="preserve">Interviewer: </t>
    </r>
    <r>
      <rPr>
        <sz val="11"/>
        <color theme="1"/>
        <rFont val="Cambria"/>
        <family val="1"/>
      </rPr>
      <t xml:space="preserve">Mm hmm. </t>
    </r>
    <r>
      <rPr>
        <b/>
        <sz val="11"/>
        <color theme="1"/>
        <rFont val="Cambria"/>
        <family val="1"/>
      </rPr>
      <t xml:space="preserve">Thomas: </t>
    </r>
    <r>
      <rPr>
        <sz val="11"/>
        <color theme="1"/>
        <rFont val="Cambria"/>
        <family val="1"/>
      </rPr>
      <t>I can also say that we are not or I am not completely unbiased (.) in that way that I am (.) I have discovered that there are possibilities to actually antagonize this provocateur, as I believe allopregnanolone provocateur with a medication, with a compound that we are developing as a medication. And we have in fact made a preliminary first study where it was very positive and in (.) in patients with PMDD (.) and we are now doing a major study.</t>
    </r>
  </si>
  <si>
    <t>Prioritise clinical trials of treatments</t>
  </si>
  <si>
    <r>
      <t xml:space="preserve">Susan: </t>
    </r>
    <r>
      <rPr>
        <sz val="11"/>
        <color theme="1"/>
        <rFont val="Cambria"/>
        <family val="1"/>
      </rPr>
      <t xml:space="preserve">No. Because I think (.) well, what's implicit in your question is the notion of, you know, pathology and normal as if there's a dividing line (.) and pathology is something which is a construction. Um if you look across the history of psychiatry and if you're doing your PhD within medical sociology, there's great writers within that discipline. If you look across the history of psychiatry and what we pathologize, it changes across culture. It changes across history. And PMS is a construction of 20th and 21st century Western biomedical and arguably psychological thought and practice. So the idea of (.) your question implies some sort of realist (.) Um, conceptualisation of PMS and PMDD as if it is a thing and you can find this absolute criteria that if you tick these magic boxes, then you have got it and someone else hasn't got it. So I think you're chasing a kind of (.) I dunno what the proper metaphor is (.) a red herring, really? Maybe I can think of a better one when I come off the call (.) But it's (.) it's (.) it's (.) it's I don't think that's the thing to be chasing. I think it's (.) what I would say and I think your intention is really good about getting awareness of cyclical changes. So I think what you're trying to do in your question is what you need is, in a sense, your answer. I think what we need is greater awareness of women's cyclical changes if they're causing distress. And I think that's one of the posi (.) one of the onl (.) one of a few positive things about the DSM across the board in terms of diagnostic categories is, it's about symptomatology. But if that symptomatology is causing distress [only], so that's you know. So I do a lot of work in the area of sexuality as you probably know and you can have changes in terms of sexual functioning, but if it's not causing distress, it's not a pathology. If you've got no libido or if you're a man and you've got no erectile functioning, it's not causing (.) If it's not problematic, to you, then it's not a pathology. And so I think that's what we need to be doing about PMS, is having greater awareness that many women or some (.) some women (.) some women experience cyclical changes that cause distress. So it's important for GPs to be aware of those and how they impact on women. And as you said in a previous question, if that's interacting with other underlying conditions or chronic conditions to have awareness of that and not be looking for some magic formula, that's (.) so a GP can say, "ha ha!, you've actually got it!" 'cos it's about that individual woman and her symptomatology and the level of distress and then understanding why it's causing distress, what's actually going on. That's what I'd say as a psychologist, it's not simply giving a pill to get rid of it. </t>
    </r>
    <r>
      <rPr>
        <b/>
        <sz val="11"/>
        <color theme="1"/>
        <rFont val="Cambria"/>
        <family val="1"/>
      </rPr>
      <t xml:space="preserve">Interviewer: </t>
    </r>
    <r>
      <rPr>
        <sz val="11"/>
        <color theme="1"/>
        <rFont val="Cambria"/>
        <family val="1"/>
      </rPr>
      <t xml:space="preserve">Yeah, I (.) I think that (.) [interrupted]. </t>
    </r>
    <r>
      <rPr>
        <b/>
        <sz val="11"/>
        <color theme="1"/>
        <rFont val="Cambria"/>
        <family val="1"/>
      </rPr>
      <t xml:space="preserve">Susan: </t>
    </r>
    <r>
      <rPr>
        <sz val="11"/>
        <color theme="1"/>
        <rFont val="Cambria"/>
        <family val="1"/>
      </rPr>
      <t>I always say that if there was a magic pill that could get rid of it. I'd be all for it. But there isn't and SSRIs are not the answer.</t>
    </r>
  </si>
  <si>
    <t>Diagnostic criteria intrinsically medicalise the menstrual cycle?</t>
  </si>
  <si>
    <r>
      <t>Geraldine:</t>
    </r>
    <r>
      <rPr>
        <sz val="11"/>
        <color theme="1"/>
        <rFont val="Cambria"/>
        <family val="1"/>
      </rPr>
      <t xml:space="preserve"> [Laugh] yeah, I was going to say, how are you doing with that? [Laughter] Well, I think that (.) I don't know, I wouldn't say it's impossible, but (.) it would have to be embedded in something that says that changes in physical and psychological and cognitive experiences are normal. And if a change is severe or impacts a person's daily life, then they should seek some kind of help. You know, it would have to have those elements in it, I think. So that it's not so broad as to say that everybody experiences it (.) but not so narrow that women can't make their own evaluation of what's normal for them.</t>
    </r>
  </si>
  <si>
    <t>Needs to avoid medicalisation</t>
  </si>
  <si>
    <t xml:space="preserve">N/a </t>
  </si>
  <si>
    <r>
      <t xml:space="preserve">Chris: </t>
    </r>
    <r>
      <rPr>
        <sz val="11"/>
        <color theme="1"/>
        <rFont val="Cambria"/>
        <family val="1"/>
      </rPr>
      <t xml:space="preserve">Well, you see you've got to distinguish. No, I don't. Yeah, in the States. If it's private, they're fighting for ownership- in the UK. They're hoping that somebody else will take you away. You know, unless they're interested in the subject. So that's the reality. Gynaecologists are in (.) tend to do surgery earlier. Oh, well psychiatrists aren't going to do surgery. But they’re more (.) and you know more (.) you're going to more likely get [emphasis] surgery. With a psychiatrist, you are more likely to get labelled as non-hormonal bipolar disorder, which in (.) that's the reality. That's my experience. </t>
    </r>
    <r>
      <rPr>
        <b/>
        <sz val="11"/>
        <color theme="1"/>
        <rFont val="Cambria"/>
        <family val="1"/>
      </rPr>
      <t xml:space="preserve">Interviewer: </t>
    </r>
    <r>
      <rPr>
        <sz val="11"/>
        <color theme="1"/>
        <rFont val="Cambria"/>
        <family val="1"/>
      </rPr>
      <t xml:space="preserve">I'm quite interested in this because I came from (.) I used to evaluate social projects in international development which are very complex, it's very difficult to know who did what. When I came into medical research, I thought it would be really scientific. </t>
    </r>
    <r>
      <rPr>
        <b/>
        <sz val="11"/>
        <color theme="1"/>
        <rFont val="Cambria"/>
        <family val="1"/>
      </rPr>
      <t xml:space="preserve">Chris: </t>
    </r>
    <r>
      <rPr>
        <sz val="11"/>
        <color theme="1"/>
        <rFont val="Cambria"/>
        <family val="1"/>
      </rPr>
      <t xml:space="preserve">Oh, [laugh] well, it is. Well, well, well, anything you read about me is very scientific. There's nothing wishy washy in there at all. But to say (.) to do it scientifically, work out whether they should go to a psychiatrist or gynaecologist is not a scientific question. That's the trouble. </t>
    </r>
    <r>
      <rPr>
        <b/>
        <sz val="11"/>
        <color theme="1"/>
        <rFont val="Cambria"/>
        <family val="1"/>
      </rPr>
      <t xml:space="preserve">Interviewer: </t>
    </r>
    <r>
      <rPr>
        <sz val="11"/>
        <color theme="1"/>
        <rFont val="Cambria"/>
        <family val="1"/>
      </rPr>
      <t xml:space="preserve">But I suppose I thought medicine was a bit more um (.) </t>
    </r>
    <r>
      <rPr>
        <b/>
        <sz val="11"/>
        <color theme="1"/>
        <rFont val="Cambria"/>
        <family val="1"/>
      </rPr>
      <t xml:space="preserve">Chris: </t>
    </r>
    <r>
      <rPr>
        <sz val="11"/>
        <color theme="1"/>
        <rFont val="Cambria"/>
        <family val="1"/>
      </rPr>
      <t xml:space="preserve">No, well it's not! </t>
    </r>
    <r>
      <rPr>
        <b/>
        <sz val="11"/>
        <color theme="1"/>
        <rFont val="Cambria"/>
        <family val="1"/>
      </rPr>
      <t xml:space="preserve">Interviewer: </t>
    </r>
    <r>
      <rPr>
        <sz val="11"/>
        <color theme="1"/>
        <rFont val="Cambria"/>
        <family val="1"/>
      </rPr>
      <t xml:space="preserve">You know, ‘scientific’ is the best word I can come up with. Sort of (.) or at least (.) </t>
    </r>
    <r>
      <rPr>
        <b/>
        <sz val="11"/>
        <color theme="1"/>
        <rFont val="Cambria"/>
        <family val="1"/>
      </rPr>
      <t xml:space="preserve">Chris: </t>
    </r>
    <r>
      <rPr>
        <sz val="11"/>
        <color theme="1"/>
        <rFont val="Cambria"/>
        <family val="1"/>
      </rPr>
      <t xml:space="preserve">A bit more organized. Even? </t>
    </r>
    <r>
      <rPr>
        <b/>
        <sz val="11"/>
        <color theme="1"/>
        <rFont val="Cambria"/>
        <family val="1"/>
      </rPr>
      <t xml:space="preserve">Interviewer: </t>
    </r>
    <r>
      <rPr>
        <sz val="11"/>
        <color theme="1"/>
        <rFont val="Cambria"/>
        <family val="1"/>
      </rPr>
      <t xml:space="preserve">Or just get (.) you'd get guaranteed (.) you know, that people would follow the guidelines and you would do this (.) But it isn't. It seems to be very (well not quite haphazard), but it really depends who you get referred to. </t>
    </r>
    <r>
      <rPr>
        <b/>
        <sz val="11"/>
        <color theme="1"/>
        <rFont val="Cambria"/>
        <family val="1"/>
      </rPr>
      <t xml:space="preserve">Chris: </t>
    </r>
    <r>
      <rPr>
        <sz val="11"/>
        <color theme="1"/>
        <rFont val="Cambria"/>
        <family val="1"/>
      </rPr>
      <t xml:space="preserve">Yeah. </t>
    </r>
    <r>
      <rPr>
        <b/>
        <sz val="11"/>
        <color theme="1"/>
        <rFont val="Cambria"/>
        <family val="1"/>
      </rPr>
      <t xml:space="preserve">Interviewer: </t>
    </r>
    <r>
      <rPr>
        <sz val="11"/>
        <color theme="1"/>
        <rFont val="Cambria"/>
        <family val="1"/>
      </rPr>
      <t xml:space="preserve">As to what treatment you'll receive. </t>
    </r>
    <r>
      <rPr>
        <b/>
        <sz val="11"/>
        <color theme="1"/>
        <rFont val="Cambria"/>
        <family val="1"/>
      </rPr>
      <t xml:space="preserve">Chris: </t>
    </r>
    <r>
      <rPr>
        <sz val="11"/>
        <color theme="1"/>
        <rFont val="Cambria"/>
        <family val="1"/>
      </rPr>
      <t xml:space="preserve">Yeah, yeah. I mean, maybe there should be (.) I mean I would say that (.) gynaecologists should (.) I have said this somewhere (.) it’s  possibly better if a gynaecologist sees patients when the GP hasn't got anywhere and the psychiatrist hasn't got anywhere. Then they should be seen by a gynaecologist. That's almost what I really think. But (.) um that said, if you're trying to do research on it, you want them to come, in private practice, you want them to come. So it's not quite as straightforward as that. And the GPs don't want to see them at all. Because they don't know how to manage it. Because it's really complicated (.) because I haven't told them how to do it well enough. Maybe? </t>
    </r>
    <r>
      <rPr>
        <b/>
        <sz val="11"/>
        <color theme="1"/>
        <rFont val="Cambria"/>
        <family val="1"/>
      </rPr>
      <t xml:space="preserve">Interviewer: </t>
    </r>
    <r>
      <rPr>
        <sz val="11"/>
        <color theme="1"/>
        <rFont val="Cambria"/>
        <family val="1"/>
      </rPr>
      <t xml:space="preserve">Yeah, well, there's also this pressure on GPs. They have ten minutes. </t>
    </r>
    <r>
      <rPr>
        <b/>
        <sz val="11"/>
        <color theme="1"/>
        <rFont val="Cambria"/>
        <family val="1"/>
      </rPr>
      <t xml:space="preserve">Chris: </t>
    </r>
    <r>
      <rPr>
        <sz val="11"/>
        <color theme="1"/>
        <rFont val="Cambria"/>
        <family val="1"/>
      </rPr>
      <t xml:space="preserve">[Overlapping] Yeah. You can't (.) you can't (.) diagnose PMS in ten minutes!  </t>
    </r>
    <r>
      <rPr>
        <b/>
        <sz val="11"/>
        <color theme="1"/>
        <rFont val="Cambria"/>
        <family val="1"/>
      </rPr>
      <t xml:space="preserve">Interviewer: </t>
    </r>
    <r>
      <rPr>
        <sz val="11"/>
        <color theme="1"/>
        <rFont val="Cambria"/>
        <family val="1"/>
      </rPr>
      <t xml:space="preserve">You can't expect people to monitor (.) It's getting easier with apps and lots of smartphones and whatever </t>
    </r>
    <r>
      <rPr>
        <b/>
        <sz val="11"/>
        <color theme="1"/>
        <rFont val="Cambria"/>
        <family val="1"/>
      </rPr>
      <t xml:space="preserve">Chris: </t>
    </r>
    <r>
      <rPr>
        <sz val="11"/>
        <color theme="1"/>
        <rFont val="Cambria"/>
        <family val="1"/>
      </rPr>
      <t xml:space="preserve">Yeah </t>
    </r>
    <r>
      <rPr>
        <b/>
        <sz val="11"/>
        <color theme="1"/>
        <rFont val="Cambria"/>
        <family val="1"/>
      </rPr>
      <t xml:space="preserve">Interviewer: </t>
    </r>
    <r>
      <rPr>
        <sz val="11"/>
        <color theme="1"/>
        <rFont val="Cambria"/>
        <family val="1"/>
      </rPr>
      <t xml:space="preserve">But still I think patients don't take time off work lightly in order to see their GP and would almost prefer (.) There's definitely a feeling that people want treatment. Right now. </t>
    </r>
    <r>
      <rPr>
        <b/>
        <sz val="11"/>
        <color theme="1"/>
        <rFont val="Cambria"/>
        <family val="1"/>
      </rPr>
      <t xml:space="preserve">Chris: </t>
    </r>
    <r>
      <rPr>
        <sz val="11"/>
        <color theme="1"/>
        <rFont val="Cambria"/>
        <family val="1"/>
      </rPr>
      <t xml:space="preserve">Yeah. </t>
    </r>
    <r>
      <rPr>
        <b/>
        <sz val="11"/>
        <color theme="1"/>
        <rFont val="Cambria"/>
        <family val="1"/>
      </rPr>
      <t xml:space="preserve">Interviewer: </t>
    </r>
    <r>
      <rPr>
        <sz val="11"/>
        <color theme="1"/>
        <rFont val="Cambria"/>
        <family val="1"/>
      </rPr>
      <t xml:space="preserve">Rather than taking 2 months. But I don't think that's a good enough excuse for GPs to not (.) um (.) Because they (.) I don't actually have anything against GPs because they (.) they </t>
    </r>
    <r>
      <rPr>
        <u/>
        <sz val="11"/>
        <color theme="1"/>
        <rFont val="Cambria"/>
        <family val="1"/>
      </rPr>
      <t>do</t>
    </r>
    <r>
      <rPr>
        <sz val="11"/>
        <color theme="1"/>
        <rFont val="Cambria"/>
        <family val="1"/>
      </rPr>
      <t xml:space="preserve"> deal with this quite often. They're the front line, they have to rule out anything that could be serious. You know, first particularly for gynaecological things, but (.) </t>
    </r>
    <r>
      <rPr>
        <b/>
        <sz val="11"/>
        <color theme="1"/>
        <rFont val="Cambria"/>
        <family val="1"/>
      </rPr>
      <t xml:space="preserve">Chris: </t>
    </r>
    <r>
      <rPr>
        <sz val="11"/>
        <color theme="1"/>
        <rFont val="Cambria"/>
        <family val="1"/>
      </rPr>
      <t xml:space="preserve">And particularly for (.) particularly for suicidal. </t>
    </r>
    <r>
      <rPr>
        <b/>
        <sz val="11"/>
        <color theme="1"/>
        <rFont val="Cambria"/>
        <family val="1"/>
      </rPr>
      <t xml:space="preserve">Interviewer: </t>
    </r>
    <r>
      <rPr>
        <sz val="11"/>
        <color theme="1"/>
        <rFont val="Cambria"/>
        <family val="1"/>
      </rPr>
      <t xml:space="preserve">Yeah. And if somebody's suicidal. They have to follow certain guidelines on that of course. And then they may not see that person again. You know, it is (.) </t>
    </r>
    <r>
      <rPr>
        <b/>
        <sz val="11"/>
        <color theme="1"/>
        <rFont val="Cambria"/>
        <family val="1"/>
      </rPr>
      <t xml:space="preserve">Chris: </t>
    </r>
    <r>
      <rPr>
        <sz val="11"/>
        <color theme="1"/>
        <rFont val="Cambria"/>
        <family val="1"/>
      </rPr>
      <t xml:space="preserve">I don't think (.) I don't think it can be dealt with in general practice, to be quite honest. I think that's my real view. And then it should only be seen by psychiatrists who understand (.). Have you spoken to the guy in [named university]? </t>
    </r>
    <r>
      <rPr>
        <b/>
        <sz val="11"/>
        <color theme="1"/>
        <rFont val="Cambria"/>
        <family val="1"/>
      </rPr>
      <t xml:space="preserve">Interviewer: </t>
    </r>
    <r>
      <rPr>
        <sz val="11"/>
        <color theme="1"/>
        <rFont val="Cambria"/>
        <family val="1"/>
      </rPr>
      <t xml:space="preserve">[Name of colleague]? Yeah. </t>
    </r>
    <r>
      <rPr>
        <b/>
        <sz val="11"/>
        <color theme="1"/>
        <rFont val="Cambria"/>
        <family val="1"/>
      </rPr>
      <t xml:space="preserve">Chris: </t>
    </r>
    <r>
      <rPr>
        <sz val="11"/>
        <color theme="1"/>
        <rFont val="Cambria"/>
        <family val="1"/>
      </rPr>
      <t xml:space="preserve">Yeah, yeah, yeah. Well, someone like (.) well he's done gynaecology and psychiatry, hasn't he? </t>
    </r>
    <r>
      <rPr>
        <b/>
        <sz val="11"/>
        <color theme="1"/>
        <rFont val="Cambria"/>
        <family val="1"/>
      </rPr>
      <t xml:space="preserve">Interviewer: </t>
    </r>
    <r>
      <rPr>
        <sz val="11"/>
        <color theme="1"/>
        <rFont val="Cambria"/>
        <family val="1"/>
      </rPr>
      <t xml:space="preserve">Yeah. That's why I was keen to speak to him (.) </t>
    </r>
    <r>
      <rPr>
        <b/>
        <sz val="11"/>
        <color theme="1"/>
        <rFont val="Cambria"/>
        <family val="1"/>
      </rPr>
      <t xml:space="preserve">Chris: </t>
    </r>
    <r>
      <rPr>
        <sz val="11"/>
        <color theme="1"/>
        <rFont val="Cambria"/>
        <family val="1"/>
      </rPr>
      <t xml:space="preserve">And he's on our guideline. Yeah? </t>
    </r>
    <r>
      <rPr>
        <b/>
        <sz val="11"/>
        <color theme="1"/>
        <rFont val="Cambria"/>
        <family val="1"/>
      </rPr>
      <t xml:space="preserve">Interviewer: </t>
    </r>
    <r>
      <rPr>
        <sz val="11"/>
        <color theme="1"/>
        <rFont val="Cambria"/>
        <family val="1"/>
      </rPr>
      <t xml:space="preserve">Yeah. I thought that'd be interesting because in one person he's got both of these (.) </t>
    </r>
    <r>
      <rPr>
        <b/>
        <sz val="11"/>
        <color theme="1"/>
        <rFont val="Cambria"/>
        <family val="1"/>
      </rPr>
      <t xml:space="preserve">Chris: </t>
    </r>
    <r>
      <rPr>
        <sz val="11"/>
        <color theme="1"/>
        <rFont val="Cambria"/>
        <family val="1"/>
      </rPr>
      <t xml:space="preserve">In theory! [Laugh] </t>
    </r>
    <r>
      <rPr>
        <b/>
        <sz val="11"/>
        <color theme="1"/>
        <rFont val="Cambria"/>
        <family val="1"/>
      </rPr>
      <t xml:space="preserve">Interviewer: </t>
    </r>
    <r>
      <rPr>
        <sz val="11"/>
        <color theme="1"/>
        <rFont val="Cambria"/>
        <family val="1"/>
      </rPr>
      <t xml:space="preserve">But he (.) I think he comes (.)  I think he came down slightly on the 'psychiatry side', if there's a psychiatry side? </t>
    </r>
    <r>
      <rPr>
        <b/>
        <sz val="11"/>
        <color theme="1"/>
        <rFont val="Cambria"/>
        <family val="1"/>
      </rPr>
      <t xml:space="preserve">Chris: </t>
    </r>
    <r>
      <rPr>
        <sz val="11"/>
        <color theme="1"/>
        <rFont val="Cambria"/>
        <family val="1"/>
      </rPr>
      <t xml:space="preserve">Yeah. </t>
    </r>
    <r>
      <rPr>
        <b/>
        <sz val="11"/>
        <color theme="1"/>
        <rFont val="Cambria"/>
        <family val="1"/>
      </rPr>
      <t xml:space="preserve">Interviewer: </t>
    </r>
    <r>
      <rPr>
        <sz val="11"/>
        <color theme="1"/>
        <rFont val="Cambria"/>
        <family val="1"/>
      </rPr>
      <t xml:space="preserve">But, you know, part of my thesis is really looking at how your discipline, how your resourcing of that discipline does make some of these decisions regardless of (.) </t>
    </r>
    <r>
      <rPr>
        <b/>
        <sz val="11"/>
        <color theme="1"/>
        <rFont val="Cambria"/>
        <family val="1"/>
      </rPr>
      <t xml:space="preserve">Chris: </t>
    </r>
    <r>
      <rPr>
        <sz val="11"/>
        <color theme="1"/>
        <rFont val="Cambria"/>
        <family val="1"/>
      </rPr>
      <t xml:space="preserve">Oh, absolutely. Yeah. Yeah. </t>
    </r>
    <r>
      <rPr>
        <b/>
        <sz val="11"/>
        <color theme="1"/>
        <rFont val="Cambria"/>
        <family val="1"/>
      </rPr>
      <t xml:space="preserve">Interviewer: </t>
    </r>
    <r>
      <rPr>
        <sz val="11"/>
        <color theme="1"/>
        <rFont val="Cambria"/>
        <family val="1"/>
      </rPr>
      <t xml:space="preserve">Well, if he runs a clinic in, you know, his situation- then like your situation is different. So (.) this is what I find very interesting (.) </t>
    </r>
    <r>
      <rPr>
        <b/>
        <sz val="11"/>
        <color theme="1"/>
        <rFont val="Cambria"/>
        <family val="1"/>
      </rPr>
      <t xml:space="preserve">Chris: </t>
    </r>
    <r>
      <rPr>
        <sz val="11"/>
        <color theme="1"/>
        <rFont val="Cambria"/>
        <family val="1"/>
      </rPr>
      <t xml:space="preserve">Well, let's (.) let's see(.) in my situation I will treat with SSRIs. I'll (.) I won't treat with lithium. I'll treat with hormones and I'll treat with surgery- in his situation. He is not likely to use hormones. He's only likely to use SSRIs. And in fact, if you look at anything written by the psychiatrists in the states. Where PMDD exists, they really (.) everything is designed around SSRIs, if SSRIs don't work. I don't know what they do because they object to anything surgical? They object to hormones (.) Not object, but they're very, very unhappy with them. So I think you need someone (.) I think you need to be able to do everything, including the surgery. You can refer for the surgery, of course, yeah (.) </t>
    </r>
    <r>
      <rPr>
        <b/>
        <sz val="11"/>
        <color theme="1"/>
        <rFont val="Cambria"/>
        <family val="1"/>
      </rPr>
      <t xml:space="preserve">Interviewer: </t>
    </r>
    <r>
      <rPr>
        <sz val="11"/>
        <color theme="1"/>
        <rFont val="Cambria"/>
        <family val="1"/>
      </rPr>
      <t xml:space="preserve">I'm also interested just (.) earlier you said some gynaecologists want to avoid it. </t>
    </r>
    <r>
      <rPr>
        <b/>
        <sz val="11"/>
        <color theme="1"/>
        <rFont val="Cambria"/>
        <family val="1"/>
      </rPr>
      <t xml:space="preserve">Chris: </t>
    </r>
    <r>
      <rPr>
        <sz val="11"/>
        <color theme="1"/>
        <rFont val="Cambria"/>
        <family val="1"/>
      </rPr>
      <t xml:space="preserve">[Overlapping] Yeah, because they don't understand it, either! </t>
    </r>
    <r>
      <rPr>
        <b/>
        <sz val="11"/>
        <color theme="1"/>
        <rFont val="Cambria"/>
        <family val="1"/>
      </rPr>
      <t xml:space="preserve">Interviewer: </t>
    </r>
    <r>
      <rPr>
        <sz val="11"/>
        <color theme="1"/>
        <rFont val="Cambria"/>
        <family val="1"/>
      </rPr>
      <t xml:space="preserve">Because it's not their interest or, you know, they're not comfortable with it? Or is it that they prefer to do surgery? </t>
    </r>
    <r>
      <rPr>
        <b/>
        <sz val="11"/>
        <color theme="1"/>
        <rFont val="Cambria"/>
        <family val="1"/>
      </rPr>
      <t xml:space="preserve">Chris: </t>
    </r>
    <r>
      <rPr>
        <sz val="11"/>
        <color theme="1"/>
        <rFont val="Cambria"/>
        <family val="1"/>
      </rPr>
      <t>They prefer (.) they prefer not to deal with it because it's a very difficult subject. You know, if you're a gynaecologist without interest in PMS/ PMDD um (.) You (.) try to avoid this topic coming up (.). You know, if you've got a quarter of an hour (.) for a follow up appointment. You really don't want to (.) It's you (.) you want to avoid it, if you can.</t>
    </r>
  </si>
  <si>
    <t>Clinical disciplinary differences are difficult to overcome- complex diagnosis?</t>
  </si>
  <si>
    <t>E25- I think it is possible to better integrate the various clinical, academic and patient discourses- to inform an evidence-based and standardized list of cyclical symptoms. How do you rate my chances?</t>
  </si>
  <si>
    <t>Not all asked- usually due to time constraints</t>
  </si>
  <si>
    <t>Avoid medicalisation</t>
  </si>
  <si>
    <t>Quantitative/ trial research required</t>
  </si>
  <si>
    <t>Interdisciplinary issues</t>
  </si>
  <si>
    <t>Scientific method required</t>
  </si>
  <si>
    <t>Mood</t>
  </si>
  <si>
    <t>Mix</t>
  </si>
  <si>
    <t>Type</t>
  </si>
  <si>
    <t>Mixed symptoms</t>
  </si>
  <si>
    <t>Mood symptoms</t>
  </si>
  <si>
    <t>Can add symptoms</t>
  </si>
  <si>
    <t>It restricts diagnosis</t>
  </si>
  <si>
    <t>Can adapt</t>
  </si>
  <si>
    <t>Alternatives are available/ can be added</t>
  </si>
  <si>
    <t>PMS is 'less severe PMDD'</t>
  </si>
  <si>
    <t>Reduces medicalisation</t>
  </si>
  <si>
    <t>Tools can be adapted</t>
  </si>
  <si>
    <t>Poorly worded question- with different elements- How do you differentiate PMDD from PME of mental health issue-  Plus, why does PMS remain when PMDD describes most problematic experiences?</t>
  </si>
  <si>
    <t>Contributing to/ correlated with PMDD</t>
  </si>
  <si>
    <t>Physical symptoms as contributing factor in PMDD</t>
  </si>
  <si>
    <t>Medicalisation of the menstrual cycle</t>
  </si>
  <si>
    <t>Concession to 'the gynaecologists'</t>
  </si>
  <si>
    <t>Inclusive of all patients</t>
  </si>
  <si>
    <t>Unsure</t>
  </si>
  <si>
    <t>Clinical Psychologist</t>
  </si>
  <si>
    <t>Physical symptoms could be caused by PMDD?</t>
  </si>
  <si>
    <t>Gynaecologist</t>
  </si>
  <si>
    <t>Clinical Psychiatrist</t>
  </si>
  <si>
    <t>Part of PMDD diagnosis as ‘concession’ to gynaecologists</t>
  </si>
  <si>
    <t>Other clinical</t>
  </si>
  <si>
    <t>Concession to gynaecologists</t>
  </si>
  <si>
    <t xml:space="preserve">Potentially </t>
  </si>
  <si>
    <t>medicalisation</t>
  </si>
  <si>
    <t>Fundamental sex difference</t>
  </si>
  <si>
    <r>
      <t>Andrew:</t>
    </r>
    <r>
      <rPr>
        <sz val="11"/>
        <color theme="1"/>
        <rFont val="Cambria"/>
        <family val="1"/>
      </rPr>
      <t xml:space="preserve"> Yeah, I think and sometimes it's (.) it's the (.) this is the claimed as an argument against the concept of premenstrual syndromes. And I (.) I have never shared that view. For (.) for premenstrual symptoms the female sex steroids are clearly very important. For male aggression, which in many instances is of course is more a more common (.) common societal problem than female aggression. Then I am convinced that testosterone also plays an important role. So (.) so I think there is a corresponding hormone driven influence on mood in both sexes, and it's very well-established that (.) that (.) that that androgens in men both provoke aggression and also sexuality, of course, and so on. So (.) so I think I think there are hormone driven, some to some extent similar (.) erm behavioural influences in males and females, but they are also to a great extent different, which is not surprising since it's different hormones that are important for the two different conditions. In fact, we (.) we for some years, many years ago believed that andro (.) testosterone could be involved in premenstrual syndrome in women, but other groups have not confirmed our findings. So I don't know about that. But (.) but (.) but I (.) I (.) I (.) I (.) I don't think men display the typical constellation of symptoms characterizing premenstrual dysphoria, but certainly some of the same. All of the symptoms could of course be apparent in men, and some of them are clearly hormone dependent in men such as irritability or anger.</t>
    </r>
  </si>
  <si>
    <t>Ambiguous</t>
  </si>
  <si>
    <r>
      <t>John</t>
    </r>
    <r>
      <rPr>
        <sz val="11"/>
        <color theme="1"/>
        <rFont val="Cambria"/>
        <family val="1"/>
      </rPr>
      <t xml:space="preserve">: Um (.) [pause] I'm just trying to think of how to answer (.) just say that question again? </t>
    </r>
    <r>
      <rPr>
        <b/>
        <sz val="11"/>
        <color theme="1"/>
        <rFont val="Cambria"/>
        <family val="1"/>
      </rPr>
      <t>Interviewer:</t>
    </r>
    <r>
      <rPr>
        <sz val="11"/>
        <color theme="1"/>
        <rFont val="Cambria"/>
        <family val="1"/>
      </rPr>
      <t xml:space="preserve"> It is a tricky question. It's, you know, obviously, apart from really period pain and maybe breast tenderness. Nearly all of the symptoms and changes that people get premenstrually men or in fact, menopausal women, and children can also experience. So it's thinking through. Does this mean that there's a specific biological mechanism for these premenstrual ones that is different somehow very different to the mechanisms underlying these symptoms experienced either by other people or by people after they finish menstruating? </t>
    </r>
    <r>
      <rPr>
        <b/>
        <sz val="11"/>
        <color theme="1"/>
        <rFont val="Cambria"/>
        <family val="1"/>
      </rPr>
      <t>John:</t>
    </r>
    <r>
      <rPr>
        <sz val="11"/>
        <color theme="1"/>
        <rFont val="Cambria"/>
        <family val="1"/>
      </rPr>
      <t xml:space="preserve"> Well, I suppose men can experience these symptoms in a couple of situations. So men, if they have prostate surgery, get their hormones switched off and they would experience some of these symptoms. As you probably know, they did try to invent contraception for men, which was effectively a progestogen (Depo) shot. And that led to (.) well, the reason that those trials were stopped was because quite a few men became suicidal. So it would seem that those mechanisms are in place in men, but they don't have that being triggered in the same way perhaps that women do. And as far as depressive symptoms go, which make up many of the PMS symptoms, those can get triggered by other things if they're not hormonal and are probably pretty similar (.) I mean if you're feeling low in mood, hopeless, and wanting to kill yourself is a symptom. You can have premenstrually, but it's certainly a symptom of (.) or symptoms that you can have for other reasons. So (.) </t>
    </r>
    <r>
      <rPr>
        <b/>
        <sz val="11"/>
        <color theme="1"/>
        <rFont val="Cambria"/>
        <family val="1"/>
      </rPr>
      <t>Interviewer:</t>
    </r>
    <r>
      <rPr>
        <sz val="11"/>
        <color theme="1"/>
        <rFont val="Cambria"/>
        <family val="1"/>
      </rPr>
      <t xml:space="preserve"> I mean, there isn't a definite answer to these questions it is just sort of trying to hear how you would describe it (.) </t>
    </r>
    <r>
      <rPr>
        <b/>
        <sz val="11"/>
        <color theme="1"/>
        <rFont val="Cambria"/>
        <family val="1"/>
      </rPr>
      <t>John:</t>
    </r>
    <r>
      <rPr>
        <sz val="11"/>
        <color theme="1"/>
        <rFont val="Cambria"/>
        <family val="1"/>
      </rPr>
      <t xml:space="preserve"> Yeah, well as you probably know, there's another group of physicians out there who treat men who have the andropause, and many men who have the andropause will describe (.) similar symptoms in terms of low mood, low energy, but perhaps at a lower level (.) </t>
    </r>
    <r>
      <rPr>
        <b/>
        <sz val="11"/>
        <color theme="1"/>
        <rFont val="Cambria"/>
        <family val="1"/>
      </rPr>
      <t>Interviewer:</t>
    </r>
    <r>
      <rPr>
        <sz val="11"/>
        <color theme="1"/>
        <rFont val="Cambria"/>
        <family val="1"/>
      </rPr>
      <t xml:space="preserve"> Yeah, and they ascribe that to testosterone, don't they, generally (.)? </t>
    </r>
    <r>
      <rPr>
        <b/>
        <sz val="11"/>
        <color theme="1"/>
        <rFont val="Cambria"/>
        <family val="1"/>
      </rPr>
      <t>John:</t>
    </r>
    <r>
      <rPr>
        <sz val="11"/>
        <color theme="1"/>
        <rFont val="Cambria"/>
        <family val="1"/>
      </rPr>
      <t xml:space="preserve"> And they go get testosterone supplements, yeah.</t>
    </r>
  </si>
  <si>
    <t>Ambigous</t>
  </si>
  <si>
    <t>fundamental difference</t>
  </si>
  <si>
    <t>Experts (n=16)</t>
  </si>
  <si>
    <t>Clinicians (n=13)</t>
  </si>
  <si>
    <t>Socialpsychologists (n=3)</t>
  </si>
  <si>
    <t>All three of the academic psychologists, plus a further five of the clinical experts (38%) imply that the medicalisation of menstruation is a problem.</t>
  </si>
  <si>
    <t>Expert:</t>
  </si>
  <si>
    <t>Exemplar quote(s):</t>
  </si>
  <si>
    <t>Andrew:</t>
  </si>
  <si>
    <t>(Other clinical)</t>
  </si>
  <si>
    <t>John:</t>
  </si>
  <si>
    <t>(Psychiatrist)</t>
  </si>
  <si>
    <t>(GP)</t>
  </si>
  <si>
    <t>Sarah:</t>
  </si>
  <si>
    <t>Thomas:</t>
  </si>
  <si>
    <t>Susan:</t>
  </si>
  <si>
    <t>(Academic psychologist)</t>
  </si>
  <si>
    <t>Zoe:</t>
  </si>
  <si>
    <t>Geraldine:</t>
  </si>
  <si>
    <t>(E2) And then I would say… That the definition of PMS is poor and that er (.) um (.) many gynaecologists using the term PMS (.) also referring to the ICD nomenclature of PMS (.) they regard any symptom as qualifying for this condition. And also they don’t demand a certain severity degree, either. So if you have any of many different symptoms also to a mild extent, you by definition have PMS. I personally do not think that is a very suitable definition for the condition to study as a medical condition, because that would mean that the majority of women of a certain age have a diagnosis. And since most of these regard these (.) these complaints as very trivial and do not require treatment, there is no need to have a diagnosis for that</t>
  </si>
  <si>
    <t xml:space="preserve">(E2) I would say that it’s a mixture of predominantly psychological but also physical symptoms that many women get premenstrually. But for some women, they’re particularly extreme and those are the type of people that we are typically referring to when we say PMS, as you probably know, about 80 percent of women have some symptoms. It would be inappropriate to pathologize every woman in that group of 80 percent. </t>
  </si>
  <si>
    <t>Jo:</t>
  </si>
  <si>
    <t>(E2) So I would make the point that it’s a cyclical problem. It’s not there all the time. And that’s really important. And also (.) Lots of women will have um (.) symptoms related to their menstrual cycle. But if it’s not resulting in impairment, then that’s not an issue. So impairment is a big part of the diagnosis…</t>
  </si>
  <si>
    <t>(E5) I mean, most women notice a little bit of a change in something (.) it might be a little bit of breast soreness. So they know from that that they’re about to get a period. That’s a good thing (.) they know when their period’s due. They could be prepared. That is not a disorder.</t>
  </si>
  <si>
    <t>(E5) But er (.) of course, I mean, 80% of the female population in fertile ages, are not being (.) have not a disorder. That’s something which I have to say (.) some lay press, it seems, has everyone more or less as having this disorder (.) and that’s not true.</t>
  </si>
  <si>
    <t>(E5) So some studies say like 95 percent of women get some sort of premenstrual change, but that can be quite minor. It might not be noticeable. Women can cope with it and it certainly doesn’t have any effect on women’s daily lives.</t>
  </si>
  <si>
    <t>(E11) [PMS and PMDD] are both diagnostic labels that are created by clinicians and … We’ve got a whole history of psychiatric nosology here, which actually is giving a label to women’s distress.</t>
  </si>
  <si>
    <t>(E17) Some women can experience premenstrual distress. We don’t need to pathologize that in order to (.) to work with women or to assist women or to leave women to their own (.) to their own devices [slight laugh] […] And I also don’t think we need to do it to medicalize it either. I think there’s a whole set of medical interventions that come into play once we make something ‘a diagnosis’. So I don’t think we need to do that for PMS.</t>
  </si>
  <si>
    <t>(E17) This belief that’s become so common that ‘all women’ have this [PMS] is harmful to all women because most women have mild to moderate symptoms (.) premenstrually and some women have none. And so it doesn’t affect everybody. But yet the assumption is that it does.</t>
  </si>
  <si>
    <t>Data illustrating the way in which some of the experts position the medicalisation/ pathologisation of mild or non-pathological premenstrual changes as problematic</t>
  </si>
  <si>
    <t>Clinicians (n=12)</t>
  </si>
  <si>
    <t>Social psychologists (n=1)</t>
  </si>
  <si>
    <t>Diuretic</t>
  </si>
  <si>
    <t>Diuretic and anti-androgen</t>
  </si>
  <si>
    <t>Anti-inflammatory</t>
  </si>
  <si>
    <t>Need more evidence</t>
  </si>
  <si>
    <t>Social Psychologists (n=3)</t>
  </si>
  <si>
    <t>GPs need to know about these factors</t>
  </si>
  <si>
    <t>GPs already know about these factors</t>
  </si>
  <si>
    <t>Social psychologists (n=3)</t>
  </si>
  <si>
    <t>concession</t>
  </si>
  <si>
    <t>contributes</t>
  </si>
  <si>
    <t>Disorder</t>
  </si>
  <si>
    <t>DSM</t>
  </si>
  <si>
    <t>excludes</t>
  </si>
  <si>
    <t>contributes- but only if severe</t>
  </si>
  <si>
    <t xml:space="preserve">I do have a (.) a slight confusion or difficulty around the diagnosis of premenstrual dysphoric disorder because that is based on (.) now. I'm just going to use a little bit [my notes]. So it is (.) that is based on the American Psychiatric Association's, the definition of where you need five out of eleven symptoms, one which must be from a list of the first four. And so that (.) that I think myself and the other trustees at NAPS come from a very clinical background where we do look at specific definitions. And I think that that definition, that diagnosis of premenstrual dysphoric disorder excludes some women that don't conform to those criteria, but still have very severe symptoms that impact on negative life and may make them feel suicidal. So I do have a slight issue. You know the (.) just the uncertainty around that. </t>
  </si>
  <si>
    <t>Excludes:</t>
  </si>
  <si>
    <t xml:space="preserve">PMDD is a premenstrual disorder that (.) and to be diagnosed as having that (.) it's a definition that was put together by the (.) the American Psychiatric Association as in the 'DSM', the 'Diagnostic and Statistical Manual of Mental Disorders' number five, and those five out of eleven symptoms need to be demonstrated. One out of the first four, which are all psychological symptoms and [pause] the true definition of PMDD (.) actually, it doesn't include exacerbation of another psychiatric disorder. So again, I think that excludes quite a number of women, whereas PMS premenstrual syndrome. Erm, that I mean, if we're looking at the actual definition, I know people refer to PMS in a lot of situations, but the premenstrual syndrome, that's the American Congress of Obstetrics and Gynaecology. And that definition is one out of six mood symptoms and one out of four physical symptoms (.) does include exacerbation of another psychiatric disorder. Or (.) both do require significant impact on quality of life. </t>
  </si>
  <si>
    <t xml:space="preserve">a lot of people are like, "oh, well, you know, I don't really meet this like big criteria set, you know, whatever. But it's really interfering with my life". And I'm like, okay. Then you have PMDD (.) like that is good enough, right? Like if it's interfering with your life. You probably do have (.) maybe you're not using the same words that are in the (.) the thing. But if you (.) if it's interfering with your life, if we dug deep like you probably do have five or more symptoms that turn on and off, you know. Oh, so (.) so (.) yeah. So I guess my (.) what I would say is that PMS is the like very mild left most tail of the bell curve that is PMDD biology and symptoms. </t>
  </si>
  <si>
    <t>I don't think that er (.) I'm missing patients (.) because they have a symptom that's not on the list. I mean, from a clinical point of view, I rarely count (.) to see if they have five symptoms. I just assume if they come to see me in the clinic, they have really severe symptoms. And then if they just say it's irritability, and depression, I'm fine with that. So I have a very (.) I mean, you have to be pragmatic when you're working with women.</t>
  </si>
  <si>
    <t>Marta (implied)</t>
  </si>
  <si>
    <t xml:space="preserve">See, PMDD has a couple of problems with it. It excludes patients with a small number of symptoms. Let's imagine (.) it's hypothetical. You have a patient who only feels suicidal from day twenty five to twenty eight and never feels suicidal (.) um after the period she wouldn't fit the category for PMDD. So she wouldn't (.) in America be able to claim it from psychiatrists because that's why it was (.) I think that's why (.) partly why it was developed so they could say it was psychiatric. And you come to us with it (.) um, so they would be excluded (.) if they only had one symptom. Then they'd be excluded as a diagnosis with PMDD but they wouldn't for PMS. So that's another (.) that's another element, yeah? </t>
  </si>
  <si>
    <t>To this (.) I could add that I (.) it's a (.) I'm a bit sceptical, though. I have no good alternative, but a bit sceptical generally for the tendency in DSM to (.) to demand a certain number of symptoms for this condition. There should be five symptoms. That is, of course, entirely arbitrary. It could be four or three, six or two or so. So in that sense, I think (.) I think they have a point in ACOG that the one symptom, if sufficiently severe should qualify should meet the criteria. I think that but I then think that you should have different names for (.) for the somatic complaints versus the mood complaints and some have both, of course.</t>
  </si>
  <si>
    <r>
      <t>Andrew:</t>
    </r>
    <r>
      <rPr>
        <sz val="11"/>
        <color rgb="FF333333"/>
        <rFont val="Cambria"/>
        <family val="1"/>
      </rPr>
      <t xml:space="preserve"> And that was the strong opinion from our friends in gynaecology. So if I had written those papers myself, that would not have been my (.) my understanding of the situation. I'm more in the camp that want to divide these into different syndromes. But what we said, I think was a typical consensus group compromise that each and every symptom may qualify for PMS, but that there are important sub categories of the condition. And so it's kind of a compromise that (.) that it's still acknowledged that there are different subtypes that are quite distant from each other. And then it's merely a semantic question. If you want to have a common heading for all these subtypes or if you want to regard them as entirely different conditions. And I think we would never have reached consensus in any of these groups if we had not agreed to have some kind of umbrella term for all premenstrual conditions, because this is how they have traditionally been dealt with within gynaecology. And to some extent, gynaecologists have owned this condition because it's usually (.) these are the doctors usually treating these patients who they have (.) have (.) it's part of their repertoire of disorders. And that is how they regard it.</t>
    </r>
  </si>
  <si>
    <t>[Pause] One symptom that I think is not sufficiently captured in any of the questionnaires that are typically used in PMDD is suicidal ideation, which I think is far more common than (.) than people think about. And I think I would absolutely vote for an item like that to be incorporated in the diagnosis because I think (.) looking in my own data now, I think it's (.) it's almost around 50 percent, 45, 50 percent [cough] of the women we include in this progesterone receptor trial, who acknowledge they have suicidal thoughts, er at base line.</t>
  </si>
  <si>
    <r>
      <t>John:</t>
    </r>
    <r>
      <rPr>
        <sz val="11"/>
        <color rgb="FF333333"/>
        <rFont val="Cambria"/>
        <family val="1"/>
      </rPr>
      <t xml:space="preserve"> I think it's unfair to [pause] restrict treatment to people who (.) fulfil a group of criteria that one bunch of people have decided is correct and not to another group of people who are suffering. So within reason, I would say that if somebody is suffering and wants treatment that it's appropriate for people who can deliver that to deliver it and not get too caught up with definitions and classifications.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</si>
</sst>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sz val="11"/>
      <color theme="1"/>
      <name val="Cambria"/>
      <family val="1"/>
    </font>
    <font>
      <b/>
      <sz val="11"/>
      <color theme="1"/>
      <name val="Cambria"/>
      <family val="1"/>
    </font>
    <font>
      <u/>
      <sz val="11"/>
      <color theme="1"/>
      <name val="Cambria"/>
      <family val="1"/>
    </font>
    <font>
      <sz val="11"/>
      <color rgb="FF777777"/>
      <name val="Cambria"/>
      <family val="1"/>
    </font>
    <font>
      <sz val="12"/>
      <color rgb="FF333333"/>
      <name val="Arial"/>
      <family val="2"/>
    </font>
    <font>
      <b/>
      <sz val="11"/>
      <color rgb="FF000000"/>
      <name val="Cambria"/>
      <family val="1"/>
    </font>
    <font>
      <sz val="11"/>
      <color rgb="FF000000"/>
      <name val="Cambria"/>
      <family val="1"/>
    </font>
    <font>
      <b/>
      <sz val="12"/>
      <color rgb="FF333333"/>
      <name val="Arial"/>
      <family val="2"/>
    </font>
    <font>
      <i/>
      <sz val="11"/>
      <color rgb="FF2E74B5"/>
      <name val="Calibri"/>
      <family val="2"/>
      <scheme val="minor"/>
    </font>
    <font>
      <sz val="11"/>
      <color theme="1"/>
      <name val="Calibri"/>
      <family val="2"/>
      <scheme val="minor"/>
    </font>
    <font>
      <sz val="11"/>
      <color rgb="FF333333"/>
      <name val="Cambria"/>
      <family val="1"/>
    </font>
    <font>
      <b/>
      <sz val="11"/>
      <color rgb="FF333333"/>
      <name val="Cambria"/>
      <family val="1"/>
    </font>
  </fonts>
  <fills count="14">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rgb="FF92D050"/>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4" tint="0.59999389629810485"/>
        <bgColor indexed="64"/>
      </patternFill>
    </fill>
    <fill>
      <patternFill patternType="solid">
        <fgColor rgb="FFFF00FF"/>
        <bgColor indexed="64"/>
      </patternFill>
    </fill>
    <fill>
      <patternFill patternType="solid">
        <fgColor rgb="FFFFC000"/>
        <bgColor indexed="64"/>
      </patternFill>
    </fill>
    <fill>
      <patternFill patternType="solid">
        <fgColor rgb="FF00B0F0"/>
        <bgColor indexed="64"/>
      </patternFill>
    </fill>
    <fill>
      <patternFill patternType="solid">
        <fgColor rgb="FF7030A0"/>
        <bgColor indexed="64"/>
      </patternFill>
    </fill>
    <fill>
      <patternFill patternType="solid">
        <fgColor rgb="FFFF0000"/>
        <bgColor indexed="64"/>
      </patternFill>
    </fill>
  </fills>
  <borders count="2">
    <border>
      <left/>
      <right/>
      <top/>
      <bottom/>
      <diagonal/>
    </border>
    <border>
      <left/>
      <right/>
      <top/>
      <bottom style="thin">
        <color indexed="64"/>
      </bottom>
      <diagonal/>
    </border>
  </borders>
  <cellStyleXfs count="2">
    <xf numFmtId="0" fontId="0" fillId="0" borderId="0"/>
    <xf numFmtId="9" fontId="11" fillId="0" borderId="0" applyFont="0" applyFill="0" applyBorder="0" applyAlignment="0" applyProtection="0"/>
  </cellStyleXfs>
  <cellXfs count="41">
    <xf numFmtId="0" fontId="0" fillId="0" borderId="0" xfId="0"/>
    <xf numFmtId="0" fontId="3" fillId="0" borderId="0" xfId="0" applyFont="1" applyAlignment="1">
      <alignment vertical="center"/>
    </xf>
    <xf numFmtId="0" fontId="1" fillId="0" borderId="1" xfId="0" applyFont="1" applyBorder="1" applyAlignment="1">
      <alignment horizontal="left" vertical="center"/>
    </xf>
    <xf numFmtId="0" fontId="0" fillId="0" borderId="0" xfId="0" applyAlignment="1">
      <alignment horizontal="left" vertical="center"/>
    </xf>
    <xf numFmtId="0" fontId="0" fillId="2" borderId="0" xfId="0" applyFill="1" applyAlignment="1">
      <alignment horizontal="left" vertical="center"/>
    </xf>
    <xf numFmtId="0" fontId="1" fillId="0" borderId="0" xfId="0" applyFont="1"/>
    <xf numFmtId="0" fontId="1" fillId="0" borderId="1" xfId="0" applyFont="1" applyBorder="1"/>
    <xf numFmtId="9" fontId="0" fillId="0" borderId="0" xfId="0" applyNumberFormat="1"/>
    <xf numFmtId="9" fontId="0" fillId="3" borderId="0" xfId="0" applyNumberFormat="1" applyFill="1"/>
    <xf numFmtId="0" fontId="1" fillId="0" borderId="0" xfId="0" applyFont="1" applyAlignment="1"/>
    <xf numFmtId="0" fontId="7" fillId="0" borderId="0" xfId="0" applyFont="1" applyAlignment="1">
      <alignment vertical="center"/>
    </xf>
    <xf numFmtId="9" fontId="0" fillId="0" borderId="0" xfId="0" applyNumberFormat="1" applyFill="1"/>
    <xf numFmtId="0" fontId="1" fillId="0" borderId="0" xfId="0" applyFont="1" applyAlignment="1">
      <alignment horizontal="left" vertical="center"/>
    </xf>
    <xf numFmtId="0" fontId="0" fillId="4" borderId="0" xfId="0" applyFill="1"/>
    <xf numFmtId="0" fontId="0" fillId="3" borderId="0" xfId="0" applyFill="1"/>
    <xf numFmtId="0" fontId="0" fillId="5" borderId="0" xfId="0" applyFill="1"/>
    <xf numFmtId="9" fontId="0" fillId="5" borderId="0" xfId="0" applyNumberFormat="1" applyFill="1"/>
    <xf numFmtId="0" fontId="10" fillId="0" borderId="0" xfId="0" applyFont="1" applyAlignment="1">
      <alignment vertical="center"/>
    </xf>
    <xf numFmtId="0" fontId="3" fillId="6" borderId="0" xfId="0" applyFont="1" applyFill="1" applyAlignment="1">
      <alignment vertical="center"/>
    </xf>
    <xf numFmtId="0" fontId="1" fillId="6" borderId="0" xfId="0" applyFont="1" applyFill="1"/>
    <xf numFmtId="0" fontId="1" fillId="0" borderId="0" xfId="0" applyFont="1" applyFill="1" applyBorder="1"/>
    <xf numFmtId="0" fontId="3" fillId="3" borderId="0" xfId="0" applyFont="1" applyFill="1" applyAlignment="1">
      <alignment vertical="center"/>
    </xf>
    <xf numFmtId="0" fontId="3" fillId="5" borderId="0" xfId="0" applyFont="1" applyFill="1" applyAlignment="1">
      <alignment vertical="center"/>
    </xf>
    <xf numFmtId="0" fontId="3" fillId="7" borderId="0" xfId="0" applyFont="1" applyFill="1" applyAlignment="1">
      <alignment vertical="center"/>
    </xf>
    <xf numFmtId="0" fontId="3" fillId="0" borderId="0" xfId="0" applyFont="1" applyFill="1" applyAlignment="1">
      <alignment vertical="center"/>
    </xf>
    <xf numFmtId="9" fontId="0" fillId="8" borderId="0" xfId="0" applyNumberFormat="1" applyFill="1"/>
    <xf numFmtId="16" fontId="0" fillId="0" borderId="0" xfId="0" applyNumberFormat="1"/>
    <xf numFmtId="0" fontId="0" fillId="6" borderId="0" xfId="0" applyFill="1"/>
    <xf numFmtId="9" fontId="0" fillId="0" borderId="0" xfId="1" applyFont="1"/>
    <xf numFmtId="0" fontId="0" fillId="9" borderId="0" xfId="0" applyFill="1"/>
    <xf numFmtId="0" fontId="0" fillId="3" borderId="0" xfId="0" applyFill="1" applyAlignment="1">
      <alignment horizontal="left" vertical="center"/>
    </xf>
    <xf numFmtId="0" fontId="1" fillId="0" borderId="0" xfId="0" applyFont="1" applyAlignment="1">
      <alignment wrapText="1"/>
    </xf>
    <xf numFmtId="0" fontId="0" fillId="10" borderId="0" xfId="0" applyFill="1"/>
    <xf numFmtId="0" fontId="0" fillId="11" borderId="0" xfId="0" applyFill="1"/>
    <xf numFmtId="0" fontId="0" fillId="12" borderId="0" xfId="0" applyFill="1"/>
    <xf numFmtId="0" fontId="0" fillId="13" borderId="0" xfId="0" applyFill="1"/>
    <xf numFmtId="0" fontId="2" fillId="0" borderId="0" xfId="0" applyFont="1"/>
    <xf numFmtId="0" fontId="12" fillId="0" borderId="0" xfId="0" applyFont="1"/>
    <xf numFmtId="0" fontId="12" fillId="0" borderId="0" xfId="0" applyFont="1" applyAlignment="1">
      <alignment vertical="center"/>
    </xf>
    <xf numFmtId="0" fontId="13" fillId="0" borderId="0" xfId="0" applyFont="1"/>
    <xf numFmtId="0" fontId="13" fillId="0" borderId="0" xfId="0" applyFont="1" applyAlignment="1">
      <alignmen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E16- Sex</a:t>
            </a:r>
            <a:r>
              <a:rPr lang="en-GB" baseline="0"/>
              <a:t> differences and symptoms - </a:t>
            </a:r>
            <a:r>
              <a:rPr lang="en-GB"/>
              <a:t>Experts (n=16)</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'Male experiences E16'!$E$27</c:f>
              <c:strCache>
                <c:ptCount val="1"/>
                <c:pt idx="0">
                  <c:v>Experts (n=16)</c:v>
                </c:pt>
              </c:strCache>
            </c:strRef>
          </c:tx>
          <c:spPr>
            <a:solidFill>
              <a:schemeClr val="accent1"/>
            </a:solidFill>
            <a:ln>
              <a:noFill/>
            </a:ln>
            <a:effectLst/>
          </c:spPr>
          <c:invertIfNegative val="0"/>
          <c:cat>
            <c:strRef>
              <c:f>'Male experiences E16'!$D$28:$D$30</c:f>
              <c:strCache>
                <c:ptCount val="3"/>
                <c:pt idx="0">
                  <c:v>Mood symptoms</c:v>
                </c:pt>
                <c:pt idx="1">
                  <c:v>Mixed symptoms</c:v>
                </c:pt>
                <c:pt idx="2">
                  <c:v>Unclear</c:v>
                </c:pt>
              </c:strCache>
            </c:strRef>
          </c:cat>
          <c:val>
            <c:numRef>
              <c:f>'Male experiences E16'!$E$28:$E$30</c:f>
              <c:numCache>
                <c:formatCode>0%</c:formatCode>
                <c:ptCount val="3"/>
                <c:pt idx="0">
                  <c:v>0.6875</c:v>
                </c:pt>
                <c:pt idx="1">
                  <c:v>0.1875</c:v>
                </c:pt>
                <c:pt idx="2">
                  <c:v>0.125</c:v>
                </c:pt>
              </c:numCache>
            </c:numRef>
          </c:val>
          <c:extLst>
            <c:ext xmlns:c16="http://schemas.microsoft.com/office/drawing/2014/chart" uri="{C3380CC4-5D6E-409C-BE32-E72D297353CC}">
              <c16:uniqueId val="{00000000-F03A-4C30-A294-432DA1C98914}"/>
            </c:ext>
          </c:extLst>
        </c:ser>
        <c:dLbls>
          <c:showLegendKey val="0"/>
          <c:showVal val="0"/>
          <c:showCatName val="0"/>
          <c:showSerName val="0"/>
          <c:showPercent val="0"/>
          <c:showBubbleSize val="0"/>
        </c:dLbls>
        <c:gapWidth val="182"/>
        <c:axId val="1135034192"/>
        <c:axId val="1135033648"/>
      </c:barChart>
      <c:catAx>
        <c:axId val="11350341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3648"/>
        <c:crosses val="autoZero"/>
        <c:auto val="1"/>
        <c:lblAlgn val="ctr"/>
        <c:lblOffset val="100"/>
        <c:noMultiLvlLbl val="0"/>
      </c:catAx>
      <c:valAx>
        <c:axId val="113503364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4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E22a- Why?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'M changes in DSM E22'!$G$20</c:f>
              <c:strCache>
                <c:ptCount val="1"/>
                <c:pt idx="0">
                  <c:v>Clinicians (n=13)</c:v>
                </c:pt>
              </c:strCache>
            </c:strRef>
          </c:tx>
          <c:spPr>
            <a:solidFill>
              <a:schemeClr val="accent1"/>
            </a:solidFill>
            <a:ln>
              <a:noFill/>
            </a:ln>
            <a:effectLst/>
          </c:spPr>
          <c:invertIfNegative val="0"/>
          <c:cat>
            <c:strRef>
              <c:f>'M changes in DSM E22'!$F$21:$F$25</c:f>
              <c:strCache>
                <c:ptCount val="5"/>
                <c:pt idx="0">
                  <c:v>Caused by PMDD?</c:v>
                </c:pt>
                <c:pt idx="1">
                  <c:v>Contributing to/ correlated with PMDD</c:v>
                </c:pt>
                <c:pt idx="2">
                  <c:v>Concession to gynaecologists</c:v>
                </c:pt>
                <c:pt idx="3">
                  <c:v>Not part of PMDD</c:v>
                </c:pt>
                <c:pt idx="4">
                  <c:v>Medicalisation of menstrual cycle</c:v>
                </c:pt>
              </c:strCache>
            </c:strRef>
          </c:cat>
          <c:val>
            <c:numRef>
              <c:f>'M changes in DSM E22'!$G$21:$G$25</c:f>
              <c:numCache>
                <c:formatCode>0%</c:formatCode>
                <c:ptCount val="5"/>
                <c:pt idx="0">
                  <c:v>0.15384615384615385</c:v>
                </c:pt>
                <c:pt idx="1">
                  <c:v>0.38461538461538464</c:v>
                </c:pt>
                <c:pt idx="2">
                  <c:v>0.23076923076923078</c:v>
                </c:pt>
                <c:pt idx="3">
                  <c:v>0.23076923076923078</c:v>
                </c:pt>
                <c:pt idx="4">
                  <c:v>0</c:v>
                </c:pt>
              </c:numCache>
            </c:numRef>
          </c:val>
          <c:extLst>
            <c:ext xmlns:c16="http://schemas.microsoft.com/office/drawing/2014/chart" uri="{C3380CC4-5D6E-409C-BE32-E72D297353CC}">
              <c16:uniqueId val="{00000000-6435-462D-A26A-13BF56690F86}"/>
            </c:ext>
          </c:extLst>
        </c:ser>
        <c:ser>
          <c:idx val="1"/>
          <c:order val="1"/>
          <c:tx>
            <c:strRef>
              <c:f>'M changes in DSM E22'!$H$20</c:f>
              <c:strCache>
                <c:ptCount val="1"/>
                <c:pt idx="0">
                  <c:v>Socialpsychologists (n=3)</c:v>
                </c:pt>
              </c:strCache>
            </c:strRef>
          </c:tx>
          <c:spPr>
            <a:solidFill>
              <a:schemeClr val="accent2"/>
            </a:solidFill>
            <a:ln>
              <a:noFill/>
            </a:ln>
            <a:effectLst/>
          </c:spPr>
          <c:invertIfNegative val="0"/>
          <c:cat>
            <c:strRef>
              <c:f>'M changes in DSM E22'!$F$21:$F$25</c:f>
              <c:strCache>
                <c:ptCount val="5"/>
                <c:pt idx="0">
                  <c:v>Caused by PMDD?</c:v>
                </c:pt>
                <c:pt idx="1">
                  <c:v>Contributing to/ correlated with PMDD</c:v>
                </c:pt>
                <c:pt idx="2">
                  <c:v>Concession to gynaecologists</c:v>
                </c:pt>
                <c:pt idx="3">
                  <c:v>Not part of PMDD</c:v>
                </c:pt>
                <c:pt idx="4">
                  <c:v>Medicalisation of menstrual cycle</c:v>
                </c:pt>
              </c:strCache>
            </c:strRef>
          </c:cat>
          <c:val>
            <c:numRef>
              <c:f>'M changes in DSM E22'!$H$21:$H$25</c:f>
              <c:numCache>
                <c:formatCode>General</c:formatCode>
                <c:ptCount val="5"/>
                <c:pt idx="0">
                  <c:v>0</c:v>
                </c:pt>
                <c:pt idx="1">
                  <c:v>0</c:v>
                </c:pt>
                <c:pt idx="2">
                  <c:v>0</c:v>
                </c:pt>
                <c:pt idx="3">
                  <c:v>0</c:v>
                </c:pt>
                <c:pt idx="4" formatCode="0%">
                  <c:v>1</c:v>
                </c:pt>
              </c:numCache>
            </c:numRef>
          </c:val>
          <c:extLst>
            <c:ext xmlns:c16="http://schemas.microsoft.com/office/drawing/2014/chart" uri="{C3380CC4-5D6E-409C-BE32-E72D297353CC}">
              <c16:uniqueId val="{00000001-6435-462D-A26A-13BF56690F86}"/>
            </c:ext>
          </c:extLst>
        </c:ser>
        <c:dLbls>
          <c:showLegendKey val="0"/>
          <c:showVal val="0"/>
          <c:showCatName val="0"/>
          <c:showSerName val="0"/>
          <c:showPercent val="0"/>
          <c:showBubbleSize val="0"/>
        </c:dLbls>
        <c:gapWidth val="182"/>
        <c:axId val="1135029840"/>
        <c:axId val="1135032016"/>
      </c:barChart>
      <c:catAx>
        <c:axId val="11350298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2016"/>
        <c:crosses val="autoZero"/>
        <c:auto val="1"/>
        <c:lblAlgn val="ctr"/>
        <c:lblOffset val="100"/>
        <c:noMultiLvlLbl val="0"/>
      </c:catAx>
      <c:valAx>
        <c:axId val="113503201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298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GB" sz="1200" b="0" i="0" baseline="0">
                <a:effectLst/>
              </a:rPr>
              <a:t>(E23)- Effect of Spirinolactone</a:t>
            </a:r>
            <a:endParaRPr lang="en-GB" sz="1200">
              <a:effectLst/>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'Diuretics E23'!$G$28</c:f>
              <c:strCache>
                <c:ptCount val="1"/>
                <c:pt idx="0">
                  <c:v>Clinicians (n=12)</c:v>
                </c:pt>
              </c:strCache>
            </c:strRef>
          </c:tx>
          <c:spPr>
            <a:solidFill>
              <a:schemeClr val="accent1"/>
            </a:solidFill>
            <a:ln>
              <a:noFill/>
            </a:ln>
            <a:effectLst/>
          </c:spPr>
          <c:invertIfNegative val="0"/>
          <c:cat>
            <c:strRef>
              <c:f>'Diuretics E23'!$F$29:$F$31</c:f>
              <c:strCache>
                <c:ptCount val="3"/>
                <c:pt idx="0">
                  <c:v>Diuretic</c:v>
                </c:pt>
                <c:pt idx="1">
                  <c:v>Diuretic and anti-androgen</c:v>
                </c:pt>
                <c:pt idx="2">
                  <c:v>Anti-inflammatory</c:v>
                </c:pt>
              </c:strCache>
            </c:strRef>
          </c:cat>
          <c:val>
            <c:numRef>
              <c:f>'Diuretics E23'!$G$29:$G$31</c:f>
              <c:numCache>
                <c:formatCode>0%</c:formatCode>
                <c:ptCount val="3"/>
                <c:pt idx="0">
                  <c:v>0.58333333333333337</c:v>
                </c:pt>
                <c:pt idx="1">
                  <c:v>0.41666666666666669</c:v>
                </c:pt>
                <c:pt idx="2">
                  <c:v>0</c:v>
                </c:pt>
              </c:numCache>
            </c:numRef>
          </c:val>
          <c:extLst>
            <c:ext xmlns:c16="http://schemas.microsoft.com/office/drawing/2014/chart" uri="{C3380CC4-5D6E-409C-BE32-E72D297353CC}">
              <c16:uniqueId val="{00000000-E1EB-4A73-90D3-E7563598ED7F}"/>
            </c:ext>
          </c:extLst>
        </c:ser>
        <c:ser>
          <c:idx val="1"/>
          <c:order val="1"/>
          <c:tx>
            <c:strRef>
              <c:f>'Diuretics E23'!$H$28</c:f>
              <c:strCache>
                <c:ptCount val="1"/>
                <c:pt idx="0">
                  <c:v>Social psychologists (n=1)</c:v>
                </c:pt>
              </c:strCache>
            </c:strRef>
          </c:tx>
          <c:spPr>
            <a:solidFill>
              <a:schemeClr val="accent2"/>
            </a:solidFill>
            <a:ln>
              <a:noFill/>
            </a:ln>
            <a:effectLst/>
          </c:spPr>
          <c:invertIfNegative val="0"/>
          <c:cat>
            <c:strRef>
              <c:f>'Diuretics E23'!$F$29:$F$31</c:f>
              <c:strCache>
                <c:ptCount val="3"/>
                <c:pt idx="0">
                  <c:v>Diuretic</c:v>
                </c:pt>
                <c:pt idx="1">
                  <c:v>Diuretic and anti-androgen</c:v>
                </c:pt>
                <c:pt idx="2">
                  <c:v>Anti-inflammatory</c:v>
                </c:pt>
              </c:strCache>
            </c:strRef>
          </c:cat>
          <c:val>
            <c:numRef>
              <c:f>'Diuretics E23'!$H$29:$H$31</c:f>
              <c:numCache>
                <c:formatCode>0%</c:formatCode>
                <c:ptCount val="3"/>
                <c:pt idx="0">
                  <c:v>1</c:v>
                </c:pt>
                <c:pt idx="1">
                  <c:v>0</c:v>
                </c:pt>
                <c:pt idx="2">
                  <c:v>0</c:v>
                </c:pt>
              </c:numCache>
            </c:numRef>
          </c:val>
          <c:extLst>
            <c:ext xmlns:c16="http://schemas.microsoft.com/office/drawing/2014/chart" uri="{C3380CC4-5D6E-409C-BE32-E72D297353CC}">
              <c16:uniqueId val="{00000001-E1EB-4A73-90D3-E7563598ED7F}"/>
            </c:ext>
          </c:extLst>
        </c:ser>
        <c:dLbls>
          <c:showLegendKey val="0"/>
          <c:showVal val="0"/>
          <c:showCatName val="0"/>
          <c:showSerName val="0"/>
          <c:showPercent val="0"/>
          <c:showBubbleSize val="0"/>
        </c:dLbls>
        <c:gapWidth val="182"/>
        <c:axId val="1135034736"/>
        <c:axId val="1135035280"/>
      </c:barChart>
      <c:catAx>
        <c:axId val="1135034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5280"/>
        <c:crosses val="autoZero"/>
        <c:auto val="1"/>
        <c:lblAlgn val="ctr"/>
        <c:lblOffset val="100"/>
        <c:noMultiLvlLbl val="0"/>
      </c:catAx>
      <c:valAx>
        <c:axId val="11350352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4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E16- Symptom cause as dependent upon sex? - Experts (n=16)</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BD5-4F2E-873C-094A6DCF6F6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BD5-4F2E-873C-094A6DCF6F6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BD5-4F2E-873C-094A6DCF6F6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'Male experiences E16'!$C$22:$C$24</c:f>
              <c:strCache>
                <c:ptCount val="3"/>
                <c:pt idx="0">
                  <c:v>Yes</c:v>
                </c:pt>
                <c:pt idx="1">
                  <c:v>Ambiguous</c:v>
                </c:pt>
                <c:pt idx="2">
                  <c:v>No</c:v>
                </c:pt>
              </c:strCache>
            </c:strRef>
          </c:cat>
          <c:val>
            <c:numRef>
              <c:f>'Male experiences E16'!$D$22:$D$24</c:f>
              <c:numCache>
                <c:formatCode>0%</c:formatCode>
                <c:ptCount val="3"/>
                <c:pt idx="0">
                  <c:v>0.375</c:v>
                </c:pt>
                <c:pt idx="1">
                  <c:v>0.3125</c:v>
                </c:pt>
                <c:pt idx="2">
                  <c:v>0.3125</c:v>
                </c:pt>
              </c:numCache>
            </c:numRef>
          </c:val>
          <c:extLst>
            <c:ext xmlns:c16="http://schemas.microsoft.com/office/drawing/2014/chart" uri="{C3380CC4-5D6E-409C-BE32-E72D297353CC}">
              <c16:uniqueId val="{00000006-4BD5-4F2E-873C-094A6DCF6F63}"/>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E18- How do you feel about the 'any' symptoms definition of PMS? (n= 16)</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'Any symptoms E18'!$C$21:$C$23</c:f>
              <c:strCache>
                <c:ptCount val="3"/>
                <c:pt idx="0">
                  <c:v>Good</c:v>
                </c:pt>
                <c:pt idx="1">
                  <c:v>OK</c:v>
                </c:pt>
                <c:pt idx="2">
                  <c:v>Bad</c:v>
                </c:pt>
              </c:strCache>
            </c:strRef>
          </c:cat>
          <c:val>
            <c:numRef>
              <c:f>'Any symptoms E18'!$D$21:$D$23</c:f>
              <c:numCache>
                <c:formatCode>0%</c:formatCode>
                <c:ptCount val="3"/>
                <c:pt idx="0">
                  <c:v>0.1875</c:v>
                </c:pt>
                <c:pt idx="1">
                  <c:v>0.624</c:v>
                </c:pt>
                <c:pt idx="2">
                  <c:v>0.1875</c:v>
                </c:pt>
              </c:numCache>
            </c:numRef>
          </c:val>
          <c:extLst>
            <c:ext xmlns:c16="http://schemas.microsoft.com/office/drawing/2014/chart" uri="{C3380CC4-5D6E-409C-BE32-E72D297353CC}">
              <c16:uniqueId val="{00000000-A404-48AA-A7CA-382AD63F5A74}"/>
            </c:ext>
          </c:extLst>
        </c:ser>
        <c:dLbls>
          <c:showLegendKey val="0"/>
          <c:showVal val="0"/>
          <c:showCatName val="0"/>
          <c:showSerName val="0"/>
          <c:showPercent val="0"/>
          <c:showBubbleSize val="0"/>
        </c:dLbls>
        <c:gapWidth val="182"/>
        <c:axId val="1135028208"/>
        <c:axId val="1135036368"/>
      </c:barChart>
      <c:catAx>
        <c:axId val="1135028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6368"/>
        <c:crosses val="autoZero"/>
        <c:auto val="1"/>
        <c:lblAlgn val="ctr"/>
        <c:lblOffset val="100"/>
        <c:noMultiLvlLbl val="0"/>
      </c:catAx>
      <c:valAx>
        <c:axId val="113503636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28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E18- Why? (n=16)</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'Any symptoms E18'!$F$22:$F$24</c:f>
              <c:strCache>
                <c:ptCount val="3"/>
                <c:pt idx="0">
                  <c:v>Concession to 'the gynaecologists'</c:v>
                </c:pt>
                <c:pt idx="1">
                  <c:v>Inclusive of all patients</c:v>
                </c:pt>
                <c:pt idx="2">
                  <c:v>Medicalisation of the menstrual cycle</c:v>
                </c:pt>
              </c:strCache>
            </c:strRef>
          </c:cat>
          <c:val>
            <c:numRef>
              <c:f>'Any symptoms E18'!$G$22:$G$24</c:f>
              <c:numCache>
                <c:formatCode>0%</c:formatCode>
                <c:ptCount val="3"/>
                <c:pt idx="0">
                  <c:v>0.25</c:v>
                </c:pt>
                <c:pt idx="1">
                  <c:v>0.5625</c:v>
                </c:pt>
                <c:pt idx="2">
                  <c:v>0.1875</c:v>
                </c:pt>
              </c:numCache>
            </c:numRef>
          </c:val>
          <c:extLst>
            <c:ext xmlns:c16="http://schemas.microsoft.com/office/drawing/2014/chart" uri="{C3380CC4-5D6E-409C-BE32-E72D297353CC}">
              <c16:uniqueId val="{00000000-E95C-4D4D-BEF9-B94436D106E3}"/>
            </c:ext>
          </c:extLst>
        </c:ser>
        <c:dLbls>
          <c:showLegendKey val="0"/>
          <c:showVal val="0"/>
          <c:showCatName val="0"/>
          <c:showSerName val="0"/>
          <c:showPercent val="0"/>
          <c:showBubbleSize val="0"/>
        </c:dLbls>
        <c:gapWidth val="182"/>
        <c:axId val="1135032560"/>
        <c:axId val="1135038544"/>
      </c:barChart>
      <c:catAx>
        <c:axId val="1135032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8544"/>
        <c:crosses val="autoZero"/>
        <c:auto val="1"/>
        <c:lblAlgn val="ctr"/>
        <c:lblOffset val="100"/>
        <c:noMultiLvlLbl val="0"/>
      </c:catAx>
      <c:valAx>
        <c:axId val="11350385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2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E19- Is it a problem to promote</a:t>
            </a:r>
            <a:r>
              <a:rPr lang="en-GB" baseline="0"/>
              <a:t> </a:t>
            </a:r>
            <a:r>
              <a:rPr lang="en-GB"/>
              <a:t>PMDD diagnostic</a:t>
            </a:r>
            <a:r>
              <a:rPr lang="en-GB" baseline="0"/>
              <a:t> tools in clinical guidelines for PMS? (n= 16)</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'DRSP E19'!$C$21:$C$23</c:f>
              <c:strCache>
                <c:ptCount val="3"/>
                <c:pt idx="0">
                  <c:v>Yes</c:v>
                </c:pt>
                <c:pt idx="1">
                  <c:v>No</c:v>
                </c:pt>
                <c:pt idx="2">
                  <c:v>Unclear</c:v>
                </c:pt>
              </c:strCache>
            </c:strRef>
          </c:cat>
          <c:val>
            <c:numRef>
              <c:f>'DRSP E19'!$D$21:$D$23</c:f>
              <c:numCache>
                <c:formatCode>0%</c:formatCode>
                <c:ptCount val="3"/>
                <c:pt idx="0">
                  <c:v>0.3125</c:v>
                </c:pt>
                <c:pt idx="1">
                  <c:v>0.625</c:v>
                </c:pt>
                <c:pt idx="2">
                  <c:v>6.25E-2</c:v>
                </c:pt>
              </c:numCache>
            </c:numRef>
          </c:val>
          <c:extLst>
            <c:ext xmlns:c16="http://schemas.microsoft.com/office/drawing/2014/chart" uri="{C3380CC4-5D6E-409C-BE32-E72D297353CC}">
              <c16:uniqueId val="{00000000-3FFB-4934-8958-61D817199E1E}"/>
            </c:ext>
          </c:extLst>
        </c:ser>
        <c:dLbls>
          <c:showLegendKey val="0"/>
          <c:showVal val="0"/>
          <c:showCatName val="0"/>
          <c:showSerName val="0"/>
          <c:showPercent val="0"/>
          <c:showBubbleSize val="0"/>
        </c:dLbls>
        <c:gapWidth val="182"/>
        <c:axId val="1135038000"/>
        <c:axId val="1135039088"/>
      </c:barChart>
      <c:catAx>
        <c:axId val="11350380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9088"/>
        <c:crosses val="autoZero"/>
        <c:auto val="1"/>
        <c:lblAlgn val="ctr"/>
        <c:lblOffset val="100"/>
        <c:noMultiLvlLbl val="0"/>
      </c:catAx>
      <c:valAx>
        <c:axId val="113503908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8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E19- Why? (n=16)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'DRSP E19'!$F$21:$F$24</c:f>
              <c:strCache>
                <c:ptCount val="4"/>
                <c:pt idx="0">
                  <c:v>Unscientific</c:v>
                </c:pt>
                <c:pt idx="1">
                  <c:v>PMS is 'less severe PMDD'</c:v>
                </c:pt>
                <c:pt idx="2">
                  <c:v>Tools can be adapted</c:v>
                </c:pt>
                <c:pt idx="3">
                  <c:v>Reduces medicalisation</c:v>
                </c:pt>
              </c:strCache>
            </c:strRef>
          </c:cat>
          <c:val>
            <c:numRef>
              <c:f>'DRSP E19'!$G$21:$G$24</c:f>
              <c:numCache>
                <c:formatCode>0%</c:formatCode>
                <c:ptCount val="4"/>
                <c:pt idx="0">
                  <c:v>0.3125</c:v>
                </c:pt>
                <c:pt idx="1">
                  <c:v>0.375</c:v>
                </c:pt>
                <c:pt idx="2">
                  <c:v>0.25</c:v>
                </c:pt>
                <c:pt idx="3">
                  <c:v>6.25E-2</c:v>
                </c:pt>
              </c:numCache>
            </c:numRef>
          </c:val>
          <c:extLst>
            <c:ext xmlns:c16="http://schemas.microsoft.com/office/drawing/2014/chart" uri="{C3380CC4-5D6E-409C-BE32-E72D297353CC}">
              <c16:uniqueId val="{00000000-C6B5-47AC-8C91-9083EA8EC225}"/>
            </c:ext>
          </c:extLst>
        </c:ser>
        <c:dLbls>
          <c:showLegendKey val="0"/>
          <c:showVal val="0"/>
          <c:showCatName val="0"/>
          <c:showSerName val="0"/>
          <c:showPercent val="0"/>
          <c:showBubbleSize val="0"/>
        </c:dLbls>
        <c:gapWidth val="182"/>
        <c:axId val="1135033104"/>
        <c:axId val="1135031472"/>
      </c:barChart>
      <c:catAx>
        <c:axId val="11350331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1472"/>
        <c:crosses val="autoZero"/>
        <c:auto val="1"/>
        <c:lblAlgn val="ctr"/>
        <c:lblOffset val="100"/>
        <c:noMultiLvlLbl val="0"/>
      </c:catAx>
      <c:valAx>
        <c:axId val="113503147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33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400" b="0" i="0" u="none" strike="noStrike" baseline="0">
                <a:effectLst/>
              </a:rPr>
              <a:t>E21- What do you think about the ommision of psychosical factors in PMS guidelines?</a:t>
            </a:r>
            <a:br>
              <a:rPr lang="en-GB" sz="1400" b="1" i="0" u="none" strike="noStrike" baseline="0">
                <a:effectLst/>
              </a:rPr>
            </a:b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'External factors E21'!$C$20</c:f>
              <c:strCache>
                <c:ptCount val="1"/>
                <c:pt idx="0">
                  <c:v>Clinicians (n=12)</c:v>
                </c:pt>
              </c:strCache>
            </c:strRef>
          </c:tx>
          <c:spPr>
            <a:solidFill>
              <a:schemeClr val="accent1"/>
            </a:solidFill>
            <a:ln>
              <a:noFill/>
            </a:ln>
            <a:effectLst/>
          </c:spPr>
          <c:invertIfNegative val="0"/>
          <c:cat>
            <c:strRef>
              <c:f>'External factors E21'!$B$21:$B$22</c:f>
              <c:strCache>
                <c:ptCount val="2"/>
                <c:pt idx="0">
                  <c:v>Yes</c:v>
                </c:pt>
                <c:pt idx="1">
                  <c:v>No</c:v>
                </c:pt>
              </c:strCache>
            </c:strRef>
          </c:cat>
          <c:val>
            <c:numRef>
              <c:f>'External factors E21'!$C$21:$C$22</c:f>
              <c:numCache>
                <c:formatCode>0%</c:formatCode>
                <c:ptCount val="2"/>
                <c:pt idx="0">
                  <c:v>0.58333333333333337</c:v>
                </c:pt>
                <c:pt idx="1">
                  <c:v>0.41666666666666669</c:v>
                </c:pt>
              </c:numCache>
            </c:numRef>
          </c:val>
          <c:extLst>
            <c:ext xmlns:c16="http://schemas.microsoft.com/office/drawing/2014/chart" uri="{C3380CC4-5D6E-409C-BE32-E72D297353CC}">
              <c16:uniqueId val="{00000000-49D1-4856-8328-9DF79F311ADB}"/>
            </c:ext>
          </c:extLst>
        </c:ser>
        <c:ser>
          <c:idx val="1"/>
          <c:order val="1"/>
          <c:tx>
            <c:strRef>
              <c:f>'External factors E21'!$D$20</c:f>
              <c:strCache>
                <c:ptCount val="1"/>
                <c:pt idx="0">
                  <c:v>Social Psychologists (n=3)</c:v>
                </c:pt>
              </c:strCache>
            </c:strRef>
          </c:tx>
          <c:spPr>
            <a:solidFill>
              <a:schemeClr val="accent2"/>
            </a:solidFill>
            <a:ln>
              <a:noFill/>
            </a:ln>
            <a:effectLst/>
          </c:spPr>
          <c:invertIfNegative val="0"/>
          <c:cat>
            <c:strRef>
              <c:f>'External factors E21'!$B$21:$B$22</c:f>
              <c:strCache>
                <c:ptCount val="2"/>
                <c:pt idx="0">
                  <c:v>Yes</c:v>
                </c:pt>
                <c:pt idx="1">
                  <c:v>No</c:v>
                </c:pt>
              </c:strCache>
            </c:strRef>
          </c:cat>
          <c:val>
            <c:numRef>
              <c:f>'External factors E21'!$D$21:$D$22</c:f>
              <c:numCache>
                <c:formatCode>General</c:formatCode>
                <c:ptCount val="2"/>
                <c:pt idx="0" formatCode="0%">
                  <c:v>1</c:v>
                </c:pt>
                <c:pt idx="1">
                  <c:v>0</c:v>
                </c:pt>
              </c:numCache>
            </c:numRef>
          </c:val>
          <c:extLst>
            <c:ext xmlns:c16="http://schemas.microsoft.com/office/drawing/2014/chart" uri="{C3380CC4-5D6E-409C-BE32-E72D297353CC}">
              <c16:uniqueId val="{00000001-49D1-4856-8328-9DF79F311ADB}"/>
            </c:ext>
          </c:extLst>
        </c:ser>
        <c:dLbls>
          <c:showLegendKey val="0"/>
          <c:showVal val="0"/>
          <c:showCatName val="0"/>
          <c:showSerName val="0"/>
          <c:showPercent val="0"/>
          <c:showBubbleSize val="0"/>
        </c:dLbls>
        <c:gapWidth val="219"/>
        <c:overlap val="-27"/>
        <c:axId val="1163101728"/>
        <c:axId val="1163087584"/>
      </c:barChart>
      <c:catAx>
        <c:axId val="1163101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3087584"/>
        <c:crosses val="autoZero"/>
        <c:auto val="1"/>
        <c:lblAlgn val="ctr"/>
        <c:lblOffset val="100"/>
        <c:noMultiLvlLbl val="0"/>
      </c:catAx>
      <c:valAx>
        <c:axId val="11630875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31017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'External factors E21'!$J$28</c:f>
              <c:strCache>
                <c:ptCount val="1"/>
                <c:pt idx="0">
                  <c:v>GPs need to know about these factors</c:v>
                </c:pt>
              </c:strCache>
            </c:strRef>
          </c:tx>
          <c:spPr>
            <a:solidFill>
              <a:schemeClr val="accent1"/>
            </a:solidFill>
            <a:ln>
              <a:noFill/>
            </a:ln>
            <a:effectLst/>
          </c:spPr>
          <c:invertIfNegative val="0"/>
          <c:cat>
            <c:strRef>
              <c:f>'External factors E21'!$K$27:$L$27</c:f>
              <c:strCache>
                <c:ptCount val="2"/>
                <c:pt idx="0">
                  <c:v>Clinicians (n=12)</c:v>
                </c:pt>
                <c:pt idx="1">
                  <c:v>Social psychologists (n=3)</c:v>
                </c:pt>
              </c:strCache>
            </c:strRef>
          </c:cat>
          <c:val>
            <c:numRef>
              <c:f>'External factors E21'!$K$28:$L$28</c:f>
              <c:numCache>
                <c:formatCode>0%</c:formatCode>
                <c:ptCount val="2"/>
                <c:pt idx="0">
                  <c:v>0.57999999999999996</c:v>
                </c:pt>
                <c:pt idx="1">
                  <c:v>1</c:v>
                </c:pt>
              </c:numCache>
            </c:numRef>
          </c:val>
          <c:extLst>
            <c:ext xmlns:c16="http://schemas.microsoft.com/office/drawing/2014/chart" uri="{C3380CC4-5D6E-409C-BE32-E72D297353CC}">
              <c16:uniqueId val="{00000000-C224-413D-BE96-CB6E976E235E}"/>
            </c:ext>
          </c:extLst>
        </c:ser>
        <c:ser>
          <c:idx val="1"/>
          <c:order val="1"/>
          <c:tx>
            <c:strRef>
              <c:f>'External factors E21'!$J$29</c:f>
              <c:strCache>
                <c:ptCount val="1"/>
                <c:pt idx="0">
                  <c:v>GPs already know about these factors</c:v>
                </c:pt>
              </c:strCache>
            </c:strRef>
          </c:tx>
          <c:spPr>
            <a:solidFill>
              <a:schemeClr val="accent2"/>
            </a:solidFill>
            <a:ln>
              <a:noFill/>
            </a:ln>
            <a:effectLst/>
          </c:spPr>
          <c:invertIfNegative val="0"/>
          <c:cat>
            <c:strRef>
              <c:f>'External factors E21'!$K$27:$L$27</c:f>
              <c:strCache>
                <c:ptCount val="2"/>
                <c:pt idx="0">
                  <c:v>Clinicians (n=12)</c:v>
                </c:pt>
                <c:pt idx="1">
                  <c:v>Social psychologists (n=3)</c:v>
                </c:pt>
              </c:strCache>
            </c:strRef>
          </c:cat>
          <c:val>
            <c:numRef>
              <c:f>'External factors E21'!$K$29:$L$29</c:f>
              <c:numCache>
                <c:formatCode>0%</c:formatCode>
                <c:ptCount val="2"/>
                <c:pt idx="0">
                  <c:v>0.42</c:v>
                </c:pt>
                <c:pt idx="1">
                  <c:v>0</c:v>
                </c:pt>
              </c:numCache>
            </c:numRef>
          </c:val>
          <c:extLst>
            <c:ext xmlns:c16="http://schemas.microsoft.com/office/drawing/2014/chart" uri="{C3380CC4-5D6E-409C-BE32-E72D297353CC}">
              <c16:uniqueId val="{00000001-C224-413D-BE96-CB6E976E235E}"/>
            </c:ext>
          </c:extLst>
        </c:ser>
        <c:dLbls>
          <c:showLegendKey val="0"/>
          <c:showVal val="0"/>
          <c:showCatName val="0"/>
          <c:showSerName val="0"/>
          <c:showPercent val="0"/>
          <c:showBubbleSize val="0"/>
        </c:dLbls>
        <c:gapWidth val="219"/>
        <c:overlap val="-27"/>
        <c:axId val="1163092480"/>
        <c:axId val="1163084864"/>
      </c:barChart>
      <c:catAx>
        <c:axId val="1163092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3084864"/>
        <c:crosses val="autoZero"/>
        <c:auto val="1"/>
        <c:lblAlgn val="ctr"/>
        <c:lblOffset val="100"/>
        <c:noMultiLvlLbl val="0"/>
      </c:catAx>
      <c:valAx>
        <c:axId val="11630848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30924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E22- Is the inclusion of 'normal' premenstrual</a:t>
            </a:r>
            <a:r>
              <a:rPr lang="en-GB" baseline="0"/>
              <a:t> changes in the diagnostic criteria for PMDD problematic?</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'M changes in DSM E22'!$C$20</c:f>
              <c:strCache>
                <c:ptCount val="1"/>
                <c:pt idx="0">
                  <c:v>Clinicians (n=13)</c:v>
                </c:pt>
              </c:strCache>
            </c:strRef>
          </c:tx>
          <c:spPr>
            <a:solidFill>
              <a:schemeClr val="accent1"/>
            </a:solidFill>
            <a:ln>
              <a:noFill/>
            </a:ln>
            <a:effectLst/>
          </c:spPr>
          <c:invertIfNegative val="0"/>
          <c:cat>
            <c:strRef>
              <c:f>'M changes in DSM E22'!$B$21:$B$23</c:f>
              <c:strCache>
                <c:ptCount val="3"/>
                <c:pt idx="0">
                  <c:v>Yes</c:v>
                </c:pt>
                <c:pt idx="1">
                  <c:v>Potentially</c:v>
                </c:pt>
                <c:pt idx="2">
                  <c:v>No</c:v>
                </c:pt>
              </c:strCache>
            </c:strRef>
          </c:cat>
          <c:val>
            <c:numRef>
              <c:f>'M changes in DSM E22'!$C$21:$C$23</c:f>
              <c:numCache>
                <c:formatCode>0%</c:formatCode>
                <c:ptCount val="3"/>
                <c:pt idx="0">
                  <c:v>0.23076923076923078</c:v>
                </c:pt>
                <c:pt idx="1">
                  <c:v>0.23076923076923078</c:v>
                </c:pt>
                <c:pt idx="2">
                  <c:v>0.53846153846153844</c:v>
                </c:pt>
              </c:numCache>
            </c:numRef>
          </c:val>
          <c:extLst>
            <c:ext xmlns:c16="http://schemas.microsoft.com/office/drawing/2014/chart" uri="{C3380CC4-5D6E-409C-BE32-E72D297353CC}">
              <c16:uniqueId val="{00000000-A216-4989-BA14-5D2A487BF69A}"/>
            </c:ext>
          </c:extLst>
        </c:ser>
        <c:ser>
          <c:idx val="1"/>
          <c:order val="1"/>
          <c:tx>
            <c:strRef>
              <c:f>'M changes in DSM E22'!$D$20</c:f>
              <c:strCache>
                <c:ptCount val="1"/>
                <c:pt idx="0">
                  <c:v>Socialpsychologists (n=3)</c:v>
                </c:pt>
              </c:strCache>
            </c:strRef>
          </c:tx>
          <c:spPr>
            <a:solidFill>
              <a:schemeClr val="accent2"/>
            </a:solidFill>
            <a:ln>
              <a:noFill/>
            </a:ln>
            <a:effectLst/>
          </c:spPr>
          <c:invertIfNegative val="0"/>
          <c:cat>
            <c:strRef>
              <c:f>'M changes in DSM E22'!$B$21:$B$23</c:f>
              <c:strCache>
                <c:ptCount val="3"/>
                <c:pt idx="0">
                  <c:v>Yes</c:v>
                </c:pt>
                <c:pt idx="1">
                  <c:v>Potentially</c:v>
                </c:pt>
                <c:pt idx="2">
                  <c:v>No</c:v>
                </c:pt>
              </c:strCache>
            </c:strRef>
          </c:cat>
          <c:val>
            <c:numRef>
              <c:f>'M changes in DSM E22'!$D$21:$D$23</c:f>
              <c:numCache>
                <c:formatCode>General</c:formatCode>
                <c:ptCount val="3"/>
                <c:pt idx="0" formatCode="0%">
                  <c:v>1</c:v>
                </c:pt>
                <c:pt idx="1">
                  <c:v>0</c:v>
                </c:pt>
                <c:pt idx="2">
                  <c:v>0</c:v>
                </c:pt>
              </c:numCache>
            </c:numRef>
          </c:val>
          <c:extLst>
            <c:ext xmlns:c16="http://schemas.microsoft.com/office/drawing/2014/chart" uri="{C3380CC4-5D6E-409C-BE32-E72D297353CC}">
              <c16:uniqueId val="{00000001-A216-4989-BA14-5D2A487BF69A}"/>
            </c:ext>
          </c:extLst>
        </c:ser>
        <c:dLbls>
          <c:showLegendKey val="0"/>
          <c:showVal val="0"/>
          <c:showCatName val="0"/>
          <c:showSerName val="0"/>
          <c:showPercent val="0"/>
          <c:showBubbleSize val="0"/>
        </c:dLbls>
        <c:gapWidth val="182"/>
        <c:axId val="1135028752"/>
        <c:axId val="1135025488"/>
      </c:barChart>
      <c:catAx>
        <c:axId val="11350287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25488"/>
        <c:crosses val="autoZero"/>
        <c:auto val="1"/>
        <c:lblAlgn val="ctr"/>
        <c:lblOffset val="100"/>
        <c:noMultiLvlLbl val="0"/>
      </c:catAx>
      <c:valAx>
        <c:axId val="113502548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0287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7</xdr:col>
      <xdr:colOff>19050</xdr:colOff>
      <xdr:row>25</xdr:row>
      <xdr:rowOff>52387</xdr:rowOff>
    </xdr:from>
    <xdr:to>
      <xdr:col>14</xdr:col>
      <xdr:colOff>323850</xdr:colOff>
      <xdr:row>39</xdr:row>
      <xdr:rowOff>128587</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447675</xdr:colOff>
      <xdr:row>25</xdr:row>
      <xdr:rowOff>33337</xdr:rowOff>
    </xdr:from>
    <xdr:to>
      <xdr:col>22</xdr:col>
      <xdr:colOff>142875</xdr:colOff>
      <xdr:row>39</xdr:row>
      <xdr:rowOff>109537</xdr:rowOff>
    </xdr:to>
    <xdr:graphicFrame macro="">
      <xdr:nvGraphicFramePr>
        <xdr:cNvPr id="3" name="Chart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552450</xdr:colOff>
      <xdr:row>26</xdr:row>
      <xdr:rowOff>42862</xdr:rowOff>
    </xdr:from>
    <xdr:to>
      <xdr:col>8</xdr:col>
      <xdr:colOff>247650</xdr:colOff>
      <xdr:row>40</xdr:row>
      <xdr:rowOff>119062</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19050</xdr:colOff>
      <xdr:row>23</xdr:row>
      <xdr:rowOff>138112</xdr:rowOff>
    </xdr:from>
    <xdr:to>
      <xdr:col>18</xdr:col>
      <xdr:colOff>323850</xdr:colOff>
      <xdr:row>38</xdr:row>
      <xdr:rowOff>23812</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381000</xdr:colOff>
      <xdr:row>25</xdr:row>
      <xdr:rowOff>61912</xdr:rowOff>
    </xdr:from>
    <xdr:to>
      <xdr:col>9</xdr:col>
      <xdr:colOff>76200</xdr:colOff>
      <xdr:row>39</xdr:row>
      <xdr:rowOff>138112</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571500</xdr:colOff>
      <xdr:row>24</xdr:row>
      <xdr:rowOff>176212</xdr:rowOff>
    </xdr:from>
    <xdr:to>
      <xdr:col>17</xdr:col>
      <xdr:colOff>266700</xdr:colOff>
      <xdr:row>39</xdr:row>
      <xdr:rowOff>61912</xdr:rowOff>
    </xdr:to>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542925</xdr:colOff>
      <xdr:row>26</xdr:row>
      <xdr:rowOff>80962</xdr:rowOff>
    </xdr:from>
    <xdr:to>
      <xdr:col>7</xdr:col>
      <xdr:colOff>371475</xdr:colOff>
      <xdr:row>40</xdr:row>
      <xdr:rowOff>157162</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495300</xdr:colOff>
      <xdr:row>30</xdr:row>
      <xdr:rowOff>4762</xdr:rowOff>
    </xdr:from>
    <xdr:to>
      <xdr:col>17</xdr:col>
      <xdr:colOff>190500</xdr:colOff>
      <xdr:row>44</xdr:row>
      <xdr:rowOff>80962</xdr:rowOff>
    </xdr:to>
    <xdr:graphicFrame macro="">
      <xdr:nvGraphicFramePr>
        <xdr:cNvPr id="3" name="Chart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11</xdr:col>
      <xdr:colOff>190500</xdr:colOff>
      <xdr:row>25</xdr:row>
      <xdr:rowOff>23812</xdr:rowOff>
    </xdr:from>
    <xdr:to>
      <xdr:col>18</xdr:col>
      <xdr:colOff>495300</xdr:colOff>
      <xdr:row>39</xdr:row>
      <xdr:rowOff>100012</xdr:rowOff>
    </xdr:to>
    <xdr:graphicFrame macro="">
      <xdr:nvGraphicFramePr>
        <xdr:cNvPr id="4" name="Chart 3">
          <a:extLst>
            <a:ext uri="{FF2B5EF4-FFF2-40B4-BE49-F238E27FC236}">
              <a16:creationId xmlns:a16="http://schemas.microsoft.com/office/drawing/2014/main" id="{00000000-0008-0000-06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95250</xdr:colOff>
      <xdr:row>45</xdr:row>
      <xdr:rowOff>100012</xdr:rowOff>
    </xdr:from>
    <xdr:to>
      <xdr:col>18</xdr:col>
      <xdr:colOff>400050</xdr:colOff>
      <xdr:row>59</xdr:row>
      <xdr:rowOff>176212</xdr:rowOff>
    </xdr:to>
    <xdr:graphicFrame macro="">
      <xdr:nvGraphicFramePr>
        <xdr:cNvPr id="5" name="Chart 4">
          <a:extLst>
            <a:ext uri="{FF2B5EF4-FFF2-40B4-BE49-F238E27FC236}">
              <a16:creationId xmlns:a16="http://schemas.microsoft.com/office/drawing/2014/main" id="{00000000-0008-0000-06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10</xdr:col>
      <xdr:colOff>523875</xdr:colOff>
      <xdr:row>24</xdr:row>
      <xdr:rowOff>166687</xdr:rowOff>
    </xdr:from>
    <xdr:to>
      <xdr:col>18</xdr:col>
      <xdr:colOff>219075</xdr:colOff>
      <xdr:row>39</xdr:row>
      <xdr:rowOff>52387</xdr:rowOff>
    </xdr:to>
    <xdr:graphicFrame macro="">
      <xdr:nvGraphicFramePr>
        <xdr:cNvPr id="2" name="Chart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2"/>
  <sheetViews>
    <sheetView tabSelected="1" topLeftCell="A40" workbookViewId="0">
      <selection activeCell="B46" sqref="B46"/>
    </sheetView>
  </sheetViews>
  <sheetFormatPr defaultRowHeight="14.4" x14ac:dyDescent="0.3"/>
  <sheetData>
    <row r="1" spans="1:12" x14ac:dyDescent="0.3">
      <c r="A1" s="5" t="s">
        <v>50</v>
      </c>
      <c r="K1">
        <f>11/17</f>
        <v>0.6470588235294118</v>
      </c>
      <c r="L1">
        <f>3/11</f>
        <v>0.27272727272727271</v>
      </c>
    </row>
    <row r="3" spans="1:12" x14ac:dyDescent="0.3">
      <c r="A3" s="2" t="s">
        <v>0</v>
      </c>
      <c r="B3" s="2" t="s">
        <v>1</v>
      </c>
      <c r="C3" s="6" t="s">
        <v>36</v>
      </c>
      <c r="E3" s="6" t="s">
        <v>63</v>
      </c>
      <c r="F3" s="6" t="s">
        <v>62</v>
      </c>
      <c r="G3" s="6" t="s">
        <v>52</v>
      </c>
      <c r="H3" s="20" t="s">
        <v>328</v>
      </c>
      <c r="I3" s="20" t="s">
        <v>354</v>
      </c>
    </row>
    <row r="4" spans="1:12" x14ac:dyDescent="0.3">
      <c r="A4" s="3" t="s">
        <v>2</v>
      </c>
      <c r="B4" s="3" t="s">
        <v>3</v>
      </c>
      <c r="C4" t="s">
        <v>37</v>
      </c>
      <c r="E4" s="29" t="s">
        <v>64</v>
      </c>
      <c r="F4" t="s">
        <v>53</v>
      </c>
      <c r="G4" t="s">
        <v>54</v>
      </c>
      <c r="H4" t="s">
        <v>327</v>
      </c>
      <c r="I4" t="s">
        <v>76</v>
      </c>
      <c r="J4" s="1" t="s">
        <v>51</v>
      </c>
    </row>
    <row r="5" spans="1:12" x14ac:dyDescent="0.3">
      <c r="A5" s="3" t="s">
        <v>4</v>
      </c>
      <c r="B5" s="3" t="s">
        <v>5</v>
      </c>
      <c r="C5" t="s">
        <v>38</v>
      </c>
      <c r="E5" t="s">
        <v>56</v>
      </c>
      <c r="F5" t="s">
        <v>57</v>
      </c>
      <c r="G5" t="s">
        <v>90</v>
      </c>
      <c r="H5" t="s">
        <v>129</v>
      </c>
      <c r="I5" t="s">
        <v>93</v>
      </c>
      <c r="J5" s="1" t="s">
        <v>55</v>
      </c>
    </row>
    <row r="6" spans="1:12" x14ac:dyDescent="0.3">
      <c r="A6" s="3" t="s">
        <v>6</v>
      </c>
      <c r="B6" s="3" t="s">
        <v>7</v>
      </c>
      <c r="C6" t="s">
        <v>39</v>
      </c>
      <c r="E6" s="29" t="s">
        <v>64</v>
      </c>
      <c r="F6" t="s">
        <v>59</v>
      </c>
      <c r="G6" t="s">
        <v>54</v>
      </c>
      <c r="H6" t="s">
        <v>326</v>
      </c>
      <c r="I6" t="s">
        <v>76</v>
      </c>
      <c r="J6" s="1" t="s">
        <v>58</v>
      </c>
    </row>
    <row r="7" spans="1:12" x14ac:dyDescent="0.3">
      <c r="A7" s="3" t="s">
        <v>8</v>
      </c>
      <c r="B7" s="3" t="s">
        <v>9</v>
      </c>
      <c r="C7" t="s">
        <v>40</v>
      </c>
      <c r="E7" s="29" t="s">
        <v>64</v>
      </c>
      <c r="F7" t="s">
        <v>60</v>
      </c>
      <c r="G7" t="s">
        <v>54</v>
      </c>
      <c r="H7" t="s">
        <v>326</v>
      </c>
      <c r="I7" t="s">
        <v>356</v>
      </c>
      <c r="J7" s="1" t="s">
        <v>355</v>
      </c>
    </row>
    <row r="8" spans="1:12" x14ac:dyDescent="0.3">
      <c r="A8" s="3" t="s">
        <v>10</v>
      </c>
      <c r="B8" s="3" t="s">
        <v>11</v>
      </c>
      <c r="C8" t="s">
        <v>38</v>
      </c>
      <c r="E8" s="29" t="s">
        <v>64</v>
      </c>
      <c r="F8" t="s">
        <v>65</v>
      </c>
      <c r="G8" t="s">
        <v>54</v>
      </c>
      <c r="H8" t="s">
        <v>326</v>
      </c>
      <c r="I8" t="s">
        <v>93</v>
      </c>
      <c r="J8" s="1" t="s">
        <v>61</v>
      </c>
    </row>
    <row r="9" spans="1:12" x14ac:dyDescent="0.3">
      <c r="A9" s="3" t="s">
        <v>12</v>
      </c>
      <c r="B9" s="3" t="s">
        <v>13</v>
      </c>
      <c r="C9" t="s">
        <v>41</v>
      </c>
      <c r="E9" t="s">
        <v>59</v>
      </c>
      <c r="F9" t="s">
        <v>68</v>
      </c>
      <c r="G9" t="s">
        <v>90</v>
      </c>
      <c r="H9" t="s">
        <v>327</v>
      </c>
      <c r="I9" t="s">
        <v>356</v>
      </c>
      <c r="J9" s="1" t="s">
        <v>66</v>
      </c>
    </row>
    <row r="10" spans="1:12" x14ac:dyDescent="0.3">
      <c r="A10" s="3" t="s">
        <v>14</v>
      </c>
      <c r="B10" s="3" t="s">
        <v>15</v>
      </c>
      <c r="C10" t="s">
        <v>42</v>
      </c>
      <c r="E10" s="29" t="s">
        <v>64</v>
      </c>
      <c r="F10" t="s">
        <v>70</v>
      </c>
      <c r="G10" t="s">
        <v>67</v>
      </c>
      <c r="H10" t="s">
        <v>327</v>
      </c>
      <c r="I10" t="s">
        <v>356</v>
      </c>
      <c r="J10" s="1" t="s">
        <v>69</v>
      </c>
    </row>
    <row r="11" spans="1:12" x14ac:dyDescent="0.3">
      <c r="A11" s="3" t="s">
        <v>16</v>
      </c>
      <c r="B11" s="3" t="s">
        <v>17</v>
      </c>
      <c r="C11" t="s">
        <v>43</v>
      </c>
      <c r="E11" s="29" t="s">
        <v>64</v>
      </c>
      <c r="F11" t="s">
        <v>72</v>
      </c>
      <c r="G11" t="s">
        <v>54</v>
      </c>
      <c r="H11" t="s">
        <v>326</v>
      </c>
      <c r="I11" t="s">
        <v>76</v>
      </c>
      <c r="J11" s="1" t="s">
        <v>71</v>
      </c>
    </row>
    <row r="12" spans="1:12" x14ac:dyDescent="0.3">
      <c r="A12" s="3" t="s">
        <v>18</v>
      </c>
      <c r="B12" s="3" t="s">
        <v>19</v>
      </c>
      <c r="C12" t="s">
        <v>44</v>
      </c>
      <c r="E12" s="29" t="s">
        <v>64</v>
      </c>
      <c r="F12" t="s">
        <v>74</v>
      </c>
      <c r="G12" t="s">
        <v>54</v>
      </c>
      <c r="H12" t="s">
        <v>326</v>
      </c>
      <c r="I12" t="s">
        <v>93</v>
      </c>
      <c r="J12" s="1" t="s">
        <v>73</v>
      </c>
    </row>
    <row r="13" spans="1:12" x14ac:dyDescent="0.3">
      <c r="A13" s="3" t="s">
        <v>20</v>
      </c>
      <c r="B13" s="3" t="s">
        <v>21</v>
      </c>
      <c r="C13" t="s">
        <v>41</v>
      </c>
      <c r="E13" s="29" t="s">
        <v>64</v>
      </c>
      <c r="F13" t="s">
        <v>59</v>
      </c>
      <c r="G13" t="s">
        <v>54</v>
      </c>
      <c r="H13" t="s">
        <v>326</v>
      </c>
      <c r="I13" t="s">
        <v>76</v>
      </c>
      <c r="J13" s="1" t="s">
        <v>75</v>
      </c>
    </row>
    <row r="14" spans="1:12" x14ac:dyDescent="0.3">
      <c r="A14" s="3" t="s">
        <v>22</v>
      </c>
      <c r="B14" s="3" t="s">
        <v>25</v>
      </c>
      <c r="C14" t="s">
        <v>46</v>
      </c>
      <c r="E14" s="29" t="s">
        <v>64</v>
      </c>
      <c r="F14" t="s">
        <v>80</v>
      </c>
      <c r="G14" t="s">
        <v>54</v>
      </c>
      <c r="H14" t="s">
        <v>326</v>
      </c>
      <c r="I14" t="s">
        <v>93</v>
      </c>
      <c r="J14" s="1" t="s">
        <v>357</v>
      </c>
    </row>
    <row r="15" spans="1:12" x14ac:dyDescent="0.3">
      <c r="A15" s="3" t="s">
        <v>24</v>
      </c>
      <c r="B15" s="3" t="s">
        <v>27</v>
      </c>
      <c r="C15" t="s">
        <v>37</v>
      </c>
      <c r="E15" t="s">
        <v>82</v>
      </c>
      <c r="F15" t="s">
        <v>83</v>
      </c>
      <c r="G15" t="s">
        <v>54</v>
      </c>
      <c r="H15" t="s">
        <v>326</v>
      </c>
      <c r="I15" t="s">
        <v>76</v>
      </c>
      <c r="J15" s="1" t="s">
        <v>81</v>
      </c>
    </row>
    <row r="16" spans="1:12" x14ac:dyDescent="0.3">
      <c r="A16" s="3" t="s">
        <v>26</v>
      </c>
      <c r="B16" s="3" t="s">
        <v>29</v>
      </c>
      <c r="C16" t="s">
        <v>47</v>
      </c>
      <c r="E16" s="29" t="s">
        <v>64</v>
      </c>
      <c r="F16" t="s">
        <v>85</v>
      </c>
      <c r="G16" t="s">
        <v>54</v>
      </c>
      <c r="H16" t="s">
        <v>326</v>
      </c>
      <c r="I16" t="s">
        <v>76</v>
      </c>
      <c r="J16" s="1" t="s">
        <v>84</v>
      </c>
    </row>
    <row r="17" spans="1:10" x14ac:dyDescent="0.3">
      <c r="A17" s="3" t="s">
        <v>28</v>
      </c>
      <c r="B17" s="3" t="s">
        <v>31</v>
      </c>
      <c r="C17" t="s">
        <v>48</v>
      </c>
      <c r="E17" t="s">
        <v>87</v>
      </c>
      <c r="F17" t="s">
        <v>88</v>
      </c>
      <c r="G17" t="s">
        <v>67</v>
      </c>
      <c r="H17" t="s">
        <v>326</v>
      </c>
      <c r="I17" t="s">
        <v>93</v>
      </c>
      <c r="J17" s="1" t="s">
        <v>86</v>
      </c>
    </row>
    <row r="18" spans="1:10" x14ac:dyDescent="0.3">
      <c r="A18" s="3" t="s">
        <v>30</v>
      </c>
      <c r="B18" s="3" t="s">
        <v>33</v>
      </c>
      <c r="C18" t="s">
        <v>41</v>
      </c>
      <c r="E18" t="s">
        <v>59</v>
      </c>
      <c r="F18" t="s">
        <v>59</v>
      </c>
      <c r="G18" t="s">
        <v>54</v>
      </c>
      <c r="H18" t="s">
        <v>326</v>
      </c>
      <c r="I18" t="s">
        <v>356</v>
      </c>
      <c r="J18" s="1" t="s">
        <v>89</v>
      </c>
    </row>
    <row r="19" spans="1:10" x14ac:dyDescent="0.3">
      <c r="A19" s="3" t="s">
        <v>32</v>
      </c>
      <c r="B19" s="3" t="s">
        <v>35</v>
      </c>
      <c r="C19" t="s">
        <v>37</v>
      </c>
      <c r="E19" s="29" t="s">
        <v>64</v>
      </c>
      <c r="F19" t="s">
        <v>92</v>
      </c>
      <c r="G19" t="s">
        <v>90</v>
      </c>
      <c r="H19" t="s">
        <v>129</v>
      </c>
      <c r="I19" t="s">
        <v>358</v>
      </c>
      <c r="J19" s="1" t="s">
        <v>91</v>
      </c>
    </row>
    <row r="20" spans="1:10" x14ac:dyDescent="0.3">
      <c r="A20" s="3" t="s">
        <v>34</v>
      </c>
    </row>
    <row r="22" spans="1:10" x14ac:dyDescent="0.3">
      <c r="B22" s="3" t="s">
        <v>359</v>
      </c>
      <c r="C22" t="s">
        <v>76</v>
      </c>
      <c r="D22" s="8">
        <f>6/16</f>
        <v>0.375</v>
      </c>
      <c r="E22">
        <f>11/16</f>
        <v>0.6875</v>
      </c>
      <c r="F22" s="5" t="s">
        <v>94</v>
      </c>
      <c r="G22" s="8">
        <f>11/16</f>
        <v>0.6875</v>
      </c>
      <c r="H22" s="8">
        <f>11/16</f>
        <v>0.6875</v>
      </c>
      <c r="I22" s="1" t="s">
        <v>326</v>
      </c>
    </row>
    <row r="23" spans="1:10" x14ac:dyDescent="0.3">
      <c r="C23" t="s">
        <v>356</v>
      </c>
      <c r="D23" s="11">
        <f>5/16</f>
        <v>0.3125</v>
      </c>
      <c r="F23" s="5" t="s">
        <v>95</v>
      </c>
      <c r="G23" s="7">
        <v>0.124</v>
      </c>
      <c r="H23" s="7">
        <f>3/16</f>
        <v>0.1875</v>
      </c>
      <c r="I23" s="1" t="s">
        <v>327</v>
      </c>
    </row>
    <row r="24" spans="1:10" x14ac:dyDescent="0.3">
      <c r="C24" t="s">
        <v>93</v>
      </c>
      <c r="D24" s="11">
        <f>5/16</f>
        <v>0.3125</v>
      </c>
      <c r="F24" s="5" t="s">
        <v>59</v>
      </c>
      <c r="G24" s="7">
        <f>3/16</f>
        <v>0.1875</v>
      </c>
      <c r="H24" s="7">
        <v>0.124</v>
      </c>
      <c r="I24" s="1" t="s">
        <v>129</v>
      </c>
    </row>
    <row r="27" spans="1:10" x14ac:dyDescent="0.3">
      <c r="E27" t="s">
        <v>360</v>
      </c>
    </row>
    <row r="28" spans="1:10" x14ac:dyDescent="0.3">
      <c r="D28" t="s">
        <v>330</v>
      </c>
      <c r="E28" s="8">
        <f>11/16</f>
        <v>0.6875</v>
      </c>
    </row>
    <row r="29" spans="1:10" x14ac:dyDescent="0.3">
      <c r="D29" t="s">
        <v>329</v>
      </c>
      <c r="E29" s="7">
        <f>3/16</f>
        <v>0.1875</v>
      </c>
    </row>
    <row r="30" spans="1:10" x14ac:dyDescent="0.3">
      <c r="D30" t="s">
        <v>129</v>
      </c>
      <c r="E30" s="7">
        <f>2/16</f>
        <v>0.125</v>
      </c>
    </row>
    <row r="42" spans="1:10" x14ac:dyDescent="0.3">
      <c r="A42" s="3" t="s">
        <v>22</v>
      </c>
      <c r="B42" s="4" t="s">
        <v>23</v>
      </c>
      <c r="C42" t="s">
        <v>45</v>
      </c>
      <c r="D42" t="s">
        <v>76</v>
      </c>
      <c r="E42" t="s">
        <v>78</v>
      </c>
      <c r="F42" t="s">
        <v>79</v>
      </c>
      <c r="G42" t="s">
        <v>54</v>
      </c>
      <c r="H42" t="s">
        <v>326</v>
      </c>
      <c r="I42" t="s">
        <v>93</v>
      </c>
      <c r="J42" s="1" t="s">
        <v>77</v>
      </c>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27"/>
  <sheetViews>
    <sheetView topLeftCell="A10" workbookViewId="0">
      <selection activeCell="E20" sqref="E20"/>
    </sheetView>
  </sheetViews>
  <sheetFormatPr defaultRowHeight="14.4" x14ac:dyDescent="0.3"/>
  <sheetData>
    <row r="1" spans="1:2" x14ac:dyDescent="0.3">
      <c r="A1" s="5" t="s">
        <v>387</v>
      </c>
    </row>
    <row r="2" spans="1:2" x14ac:dyDescent="0.3">
      <c r="A2" t="s">
        <v>363</v>
      </c>
    </row>
    <row r="3" spans="1:2" x14ac:dyDescent="0.3">
      <c r="A3" t="s">
        <v>364</v>
      </c>
      <c r="B3" t="s">
        <v>365</v>
      </c>
    </row>
    <row r="4" spans="1:2" x14ac:dyDescent="0.3">
      <c r="A4" t="s">
        <v>366</v>
      </c>
      <c r="B4" t="s">
        <v>377</v>
      </c>
    </row>
    <row r="5" spans="1:2" x14ac:dyDescent="0.3">
      <c r="A5" t="s">
        <v>367</v>
      </c>
    </row>
    <row r="6" spans="1:2" x14ac:dyDescent="0.3">
      <c r="A6" t="s">
        <v>368</v>
      </c>
      <c r="B6" t="s">
        <v>378</v>
      </c>
    </row>
    <row r="7" spans="1:2" x14ac:dyDescent="0.3">
      <c r="A7" t="s">
        <v>369</v>
      </c>
    </row>
    <row r="8" spans="1:2" x14ac:dyDescent="0.3">
      <c r="A8" t="s">
        <v>379</v>
      </c>
      <c r="B8" t="s">
        <v>380</v>
      </c>
    </row>
    <row r="9" spans="1:2" x14ac:dyDescent="0.3">
      <c r="A9" t="s">
        <v>370</v>
      </c>
    </row>
    <row r="10" spans="1:2" x14ac:dyDescent="0.3">
      <c r="A10" t="s">
        <v>371</v>
      </c>
      <c r="B10" t="s">
        <v>381</v>
      </c>
    </row>
    <row r="11" spans="1:2" x14ac:dyDescent="0.3">
      <c r="A11" t="s">
        <v>369</v>
      </c>
    </row>
    <row r="12" spans="1:2" x14ac:dyDescent="0.3">
      <c r="A12" t="s">
        <v>372</v>
      </c>
      <c r="B12" t="s">
        <v>382</v>
      </c>
    </row>
    <row r="13" spans="1:2" x14ac:dyDescent="0.3">
      <c r="A13" t="s">
        <v>367</v>
      </c>
    </row>
    <row r="14" spans="1:2" x14ac:dyDescent="0.3">
      <c r="A14" t="s">
        <v>373</v>
      </c>
      <c r="B14" t="s">
        <v>383</v>
      </c>
    </row>
    <row r="15" spans="1:2" x14ac:dyDescent="0.3">
      <c r="A15" t="s">
        <v>374</v>
      </c>
      <c r="B15" t="s">
        <v>384</v>
      </c>
    </row>
    <row r="16" spans="1:2" x14ac:dyDescent="0.3">
      <c r="A16" t="s">
        <v>375</v>
      </c>
      <c r="B16" t="s">
        <v>385</v>
      </c>
    </row>
    <row r="17" spans="1:12" x14ac:dyDescent="0.3">
      <c r="A17" t="s">
        <v>374</v>
      </c>
    </row>
    <row r="18" spans="1:12" x14ac:dyDescent="0.3">
      <c r="A18" t="s">
        <v>376</v>
      </c>
      <c r="B18" t="s">
        <v>386</v>
      </c>
    </row>
    <row r="19" spans="1:12" x14ac:dyDescent="0.3">
      <c r="A19" t="s">
        <v>374</v>
      </c>
    </row>
    <row r="20" spans="1:12" x14ac:dyDescent="0.3">
      <c r="I20" s="5" t="s">
        <v>405</v>
      </c>
      <c r="J20">
        <v>1</v>
      </c>
      <c r="K20">
        <v>2</v>
      </c>
      <c r="L20">
        <v>3</v>
      </c>
    </row>
    <row r="21" spans="1:12" x14ac:dyDescent="0.3">
      <c r="C21" s="5" t="s">
        <v>400</v>
      </c>
      <c r="D21" s="5" t="s">
        <v>401</v>
      </c>
      <c r="E21" s="5" t="s">
        <v>402</v>
      </c>
      <c r="I21" t="s">
        <v>3</v>
      </c>
      <c r="J21" s="36" t="s">
        <v>404</v>
      </c>
      <c r="K21" s="37" t="s">
        <v>406</v>
      </c>
    </row>
    <row r="22" spans="1:12" x14ac:dyDescent="0.3">
      <c r="C22" s="35" t="s">
        <v>9</v>
      </c>
      <c r="D22" s="35" t="s">
        <v>9</v>
      </c>
      <c r="E22" s="35" t="s">
        <v>9</v>
      </c>
      <c r="I22" t="s">
        <v>11</v>
      </c>
      <c r="J22" s="37" t="s">
        <v>407</v>
      </c>
    </row>
    <row r="23" spans="1:12" x14ac:dyDescent="0.3">
      <c r="C23" s="14" t="s">
        <v>25</v>
      </c>
      <c r="D23" t="s">
        <v>7</v>
      </c>
      <c r="E23" s="14" t="s">
        <v>25</v>
      </c>
      <c r="I23" t="s">
        <v>9</v>
      </c>
      <c r="J23" s="37" t="s">
        <v>411</v>
      </c>
      <c r="K23" s="40" t="s">
        <v>412</v>
      </c>
    </row>
    <row r="24" spans="1:12" x14ac:dyDescent="0.3">
      <c r="C24" s="35" t="s">
        <v>35</v>
      </c>
      <c r="D24" s="35" t="s">
        <v>35</v>
      </c>
      <c r="E24" t="s">
        <v>3</v>
      </c>
      <c r="I24" t="s">
        <v>25</v>
      </c>
      <c r="J24" s="39" t="s">
        <v>414</v>
      </c>
    </row>
    <row r="25" spans="1:12" x14ac:dyDescent="0.3">
      <c r="C25" t="s">
        <v>15</v>
      </c>
      <c r="D25" s="32" t="s">
        <v>33</v>
      </c>
      <c r="E25" s="32" t="s">
        <v>33</v>
      </c>
      <c r="I25" t="s">
        <v>33</v>
      </c>
      <c r="J25" s="37" t="s">
        <v>410</v>
      </c>
    </row>
    <row r="26" spans="1:12" x14ac:dyDescent="0.3">
      <c r="C26" s="35" t="s">
        <v>17</v>
      </c>
      <c r="D26" s="35" t="s">
        <v>17</v>
      </c>
      <c r="E26" t="s">
        <v>11</v>
      </c>
    </row>
    <row r="27" spans="1:12" x14ac:dyDescent="0.3">
      <c r="E27" t="s">
        <v>19</v>
      </c>
      <c r="I27" t="s">
        <v>409</v>
      </c>
      <c r="J27" s="38" t="s">
        <v>408</v>
      </c>
      <c r="K27" s="37" t="s">
        <v>413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4"/>
  <sheetViews>
    <sheetView topLeftCell="A7" workbookViewId="0">
      <selection activeCell="D21" sqref="D21"/>
    </sheetView>
  </sheetViews>
  <sheetFormatPr defaultRowHeight="14.4" x14ac:dyDescent="0.3"/>
  <sheetData>
    <row r="1" spans="1:12" x14ac:dyDescent="0.3">
      <c r="A1" s="9" t="s">
        <v>96</v>
      </c>
    </row>
    <row r="2" spans="1:12" x14ac:dyDescent="0.3">
      <c r="L2">
        <f>4/16</f>
        <v>0.25</v>
      </c>
    </row>
    <row r="3" spans="1:12" x14ac:dyDescent="0.3">
      <c r="A3" s="2" t="s">
        <v>0</v>
      </c>
      <c r="B3" s="2" t="s">
        <v>1</v>
      </c>
      <c r="C3" s="6" t="s">
        <v>36</v>
      </c>
      <c r="D3" s="6" t="s">
        <v>98</v>
      </c>
      <c r="E3" s="6" t="s">
        <v>99</v>
      </c>
    </row>
    <row r="4" spans="1:12" x14ac:dyDescent="0.3">
      <c r="A4" s="3" t="s">
        <v>2</v>
      </c>
      <c r="B4" s="3" t="s">
        <v>3</v>
      </c>
      <c r="C4" t="s">
        <v>37</v>
      </c>
      <c r="D4" t="s">
        <v>97</v>
      </c>
      <c r="E4" t="s">
        <v>105</v>
      </c>
      <c r="F4" s="1" t="s">
        <v>100</v>
      </c>
    </row>
    <row r="5" spans="1:12" x14ac:dyDescent="0.3">
      <c r="A5" s="3" t="s">
        <v>4</v>
      </c>
      <c r="B5" s="3" t="s">
        <v>5</v>
      </c>
      <c r="C5" t="s">
        <v>38</v>
      </c>
      <c r="D5" t="s">
        <v>107</v>
      </c>
      <c r="E5" t="s">
        <v>114</v>
      </c>
      <c r="F5" s="1" t="s">
        <v>101</v>
      </c>
    </row>
    <row r="6" spans="1:12" x14ac:dyDescent="0.3">
      <c r="A6" s="3" t="s">
        <v>6</v>
      </c>
      <c r="B6" s="3" t="s">
        <v>7</v>
      </c>
      <c r="C6" t="s">
        <v>39</v>
      </c>
      <c r="D6" t="s">
        <v>107</v>
      </c>
      <c r="E6" t="s">
        <v>105</v>
      </c>
      <c r="F6" s="1" t="s">
        <v>102</v>
      </c>
      <c r="G6" s="1" t="s">
        <v>103</v>
      </c>
    </row>
    <row r="7" spans="1:12" x14ac:dyDescent="0.3">
      <c r="A7" s="3" t="s">
        <v>8</v>
      </c>
      <c r="B7" s="3" t="s">
        <v>9</v>
      </c>
      <c r="C7" t="s">
        <v>40</v>
      </c>
      <c r="D7" t="s">
        <v>107</v>
      </c>
      <c r="E7" t="s">
        <v>105</v>
      </c>
      <c r="F7" s="1" t="s">
        <v>104</v>
      </c>
    </row>
    <row r="8" spans="1:12" x14ac:dyDescent="0.3">
      <c r="A8" s="3" t="s">
        <v>10</v>
      </c>
      <c r="B8" s="3" t="s">
        <v>11</v>
      </c>
      <c r="C8" t="s">
        <v>38</v>
      </c>
      <c r="D8" t="s">
        <v>107</v>
      </c>
      <c r="E8" t="s">
        <v>114</v>
      </c>
      <c r="F8" s="1" t="s">
        <v>106</v>
      </c>
    </row>
    <row r="9" spans="1:12" x14ac:dyDescent="0.3">
      <c r="A9" s="3" t="s">
        <v>12</v>
      </c>
      <c r="B9" s="3" t="s">
        <v>13</v>
      </c>
      <c r="C9" t="s">
        <v>41</v>
      </c>
      <c r="D9" t="s">
        <v>107</v>
      </c>
      <c r="E9" t="s">
        <v>114</v>
      </c>
      <c r="F9" s="1" t="s">
        <v>108</v>
      </c>
    </row>
    <row r="10" spans="1:12" x14ac:dyDescent="0.3">
      <c r="A10" s="3" t="s">
        <v>14</v>
      </c>
      <c r="B10" s="3" t="s">
        <v>15</v>
      </c>
      <c r="C10" t="s">
        <v>42</v>
      </c>
      <c r="D10" t="s">
        <v>107</v>
      </c>
      <c r="E10" t="s">
        <v>114</v>
      </c>
      <c r="F10" s="1" t="s">
        <v>109</v>
      </c>
    </row>
    <row r="11" spans="1:12" x14ac:dyDescent="0.3">
      <c r="A11" s="3" t="s">
        <v>16</v>
      </c>
      <c r="B11" s="3" t="s">
        <v>17</v>
      </c>
      <c r="C11" t="s">
        <v>43</v>
      </c>
      <c r="D11" t="s">
        <v>107</v>
      </c>
      <c r="E11" t="s">
        <v>114</v>
      </c>
      <c r="F11" s="1" t="s">
        <v>110</v>
      </c>
    </row>
    <row r="12" spans="1:12" x14ac:dyDescent="0.3">
      <c r="A12" s="3" t="s">
        <v>18</v>
      </c>
      <c r="B12" s="3" t="s">
        <v>19</v>
      </c>
      <c r="C12" t="s">
        <v>44</v>
      </c>
      <c r="D12" t="s">
        <v>97</v>
      </c>
      <c r="E12" t="s">
        <v>114</v>
      </c>
      <c r="F12" s="1" t="s">
        <v>111</v>
      </c>
    </row>
    <row r="13" spans="1:12" x14ac:dyDescent="0.3">
      <c r="A13" s="3" t="s">
        <v>20</v>
      </c>
      <c r="B13" s="3" t="s">
        <v>21</v>
      </c>
      <c r="C13" t="s">
        <v>41</v>
      </c>
      <c r="D13" t="s">
        <v>107</v>
      </c>
      <c r="E13" t="s">
        <v>105</v>
      </c>
      <c r="F13" s="1" t="s">
        <v>112</v>
      </c>
    </row>
    <row r="14" spans="1:12" x14ac:dyDescent="0.3">
      <c r="A14" s="3" t="s">
        <v>24</v>
      </c>
      <c r="B14" s="3" t="s">
        <v>25</v>
      </c>
      <c r="C14" t="s">
        <v>46</v>
      </c>
      <c r="D14" t="s">
        <v>107</v>
      </c>
      <c r="E14" t="s">
        <v>114</v>
      </c>
      <c r="F14" s="1" t="s">
        <v>113</v>
      </c>
    </row>
    <row r="15" spans="1:12" x14ac:dyDescent="0.3">
      <c r="A15" s="3" t="s">
        <v>26</v>
      </c>
      <c r="B15" s="3" t="s">
        <v>27</v>
      </c>
      <c r="C15" t="s">
        <v>37</v>
      </c>
      <c r="D15" t="s">
        <v>119</v>
      </c>
      <c r="E15" t="s">
        <v>166</v>
      </c>
      <c r="F15" s="1" t="s">
        <v>115</v>
      </c>
    </row>
    <row r="16" spans="1:12" x14ac:dyDescent="0.3">
      <c r="A16" s="3" t="s">
        <v>28</v>
      </c>
      <c r="B16" s="3" t="s">
        <v>29</v>
      </c>
      <c r="C16" t="s">
        <v>47</v>
      </c>
      <c r="D16" t="s">
        <v>107</v>
      </c>
      <c r="E16" t="s">
        <v>114</v>
      </c>
      <c r="F16" s="1" t="s">
        <v>116</v>
      </c>
    </row>
    <row r="17" spans="1:11" x14ac:dyDescent="0.3">
      <c r="A17" s="3" t="s">
        <v>30</v>
      </c>
      <c r="B17" s="3" t="s">
        <v>31</v>
      </c>
      <c r="C17" t="s">
        <v>48</v>
      </c>
      <c r="D17" t="s">
        <v>119</v>
      </c>
      <c r="E17" t="s">
        <v>118</v>
      </c>
      <c r="F17" s="1" t="s">
        <v>117</v>
      </c>
    </row>
    <row r="18" spans="1:11" x14ac:dyDescent="0.3">
      <c r="A18" s="3" t="s">
        <v>32</v>
      </c>
      <c r="B18" s="3" t="s">
        <v>33</v>
      </c>
      <c r="C18" t="s">
        <v>41</v>
      </c>
      <c r="D18" t="s">
        <v>97</v>
      </c>
      <c r="E18" t="s">
        <v>114</v>
      </c>
      <c r="F18" s="1" t="s">
        <v>120</v>
      </c>
    </row>
    <row r="19" spans="1:11" x14ac:dyDescent="0.3">
      <c r="A19" s="3" t="s">
        <v>34</v>
      </c>
      <c r="B19" s="3" t="s">
        <v>35</v>
      </c>
      <c r="C19" t="s">
        <v>37</v>
      </c>
      <c r="D19" t="s">
        <v>119</v>
      </c>
      <c r="E19" t="s">
        <v>353</v>
      </c>
      <c r="F19" s="1" t="s">
        <v>121</v>
      </c>
    </row>
    <row r="21" spans="1:11" x14ac:dyDescent="0.3">
      <c r="C21" t="s">
        <v>97</v>
      </c>
      <c r="D21" s="7">
        <f>3/16</f>
        <v>0.1875</v>
      </c>
      <c r="K21" s="26"/>
    </row>
    <row r="22" spans="1:11" x14ac:dyDescent="0.3">
      <c r="C22" t="s">
        <v>107</v>
      </c>
      <c r="D22" s="8">
        <v>0.624</v>
      </c>
      <c r="F22" s="1" t="s">
        <v>342</v>
      </c>
      <c r="G22" s="7">
        <f>4/16</f>
        <v>0.25</v>
      </c>
    </row>
    <row r="23" spans="1:11" x14ac:dyDescent="0.3">
      <c r="C23" t="s">
        <v>119</v>
      </c>
      <c r="D23" s="7">
        <f>3/16</f>
        <v>0.1875</v>
      </c>
      <c r="F23" s="1" t="s">
        <v>343</v>
      </c>
      <c r="G23" s="7">
        <f>9/16</f>
        <v>0.5625</v>
      </c>
    </row>
    <row r="24" spans="1:11" x14ac:dyDescent="0.3">
      <c r="F24" s="1" t="s">
        <v>341</v>
      </c>
      <c r="G24" s="7">
        <f>3/16</f>
        <v>0.1875</v>
      </c>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
  <sheetViews>
    <sheetView topLeftCell="A22" workbookViewId="0">
      <selection activeCell="J45" sqref="J45"/>
    </sheetView>
  </sheetViews>
  <sheetFormatPr defaultRowHeight="14.4" x14ac:dyDescent="0.3"/>
  <sheetData>
    <row r="1" spans="1:7" x14ac:dyDescent="0.3">
      <c r="A1" s="9" t="s">
        <v>125</v>
      </c>
    </row>
    <row r="3" spans="1:7" x14ac:dyDescent="0.3">
      <c r="A3" s="2" t="s">
        <v>0</v>
      </c>
      <c r="B3" s="2" t="s">
        <v>1</v>
      </c>
      <c r="C3" s="6" t="s">
        <v>36</v>
      </c>
      <c r="D3" s="6" t="s">
        <v>123</v>
      </c>
      <c r="E3" s="6" t="s">
        <v>124</v>
      </c>
      <c r="F3" s="20"/>
    </row>
    <row r="4" spans="1:7" x14ac:dyDescent="0.3">
      <c r="A4" s="3" t="s">
        <v>2</v>
      </c>
      <c r="B4" s="3" t="s">
        <v>3</v>
      </c>
      <c r="C4" t="s">
        <v>37</v>
      </c>
      <c r="D4" t="s">
        <v>76</v>
      </c>
      <c r="E4" t="s">
        <v>127</v>
      </c>
      <c r="G4" s="1" t="s">
        <v>126</v>
      </c>
    </row>
    <row r="5" spans="1:7" x14ac:dyDescent="0.3">
      <c r="A5" s="3" t="s">
        <v>4</v>
      </c>
      <c r="B5" s="3" t="s">
        <v>5</v>
      </c>
      <c r="C5" t="s">
        <v>38</v>
      </c>
      <c r="D5" t="s">
        <v>129</v>
      </c>
      <c r="E5" t="s">
        <v>334</v>
      </c>
      <c r="G5" s="1" t="s">
        <v>128</v>
      </c>
    </row>
    <row r="6" spans="1:7" ht="15" x14ac:dyDescent="0.3">
      <c r="A6" s="3" t="s">
        <v>6</v>
      </c>
      <c r="B6" s="3" t="s">
        <v>7</v>
      </c>
      <c r="C6" t="s">
        <v>39</v>
      </c>
      <c r="D6" t="s">
        <v>93</v>
      </c>
      <c r="E6" t="s">
        <v>131</v>
      </c>
      <c r="G6" s="21" t="s">
        <v>130</v>
      </c>
    </row>
    <row r="7" spans="1:7" x14ac:dyDescent="0.3">
      <c r="A7" s="3" t="s">
        <v>8</v>
      </c>
      <c r="B7" s="3" t="s">
        <v>9</v>
      </c>
      <c r="C7" t="s">
        <v>40</v>
      </c>
      <c r="D7" t="s">
        <v>76</v>
      </c>
      <c r="E7" t="s">
        <v>133</v>
      </c>
      <c r="G7" s="1" t="s">
        <v>132</v>
      </c>
    </row>
    <row r="8" spans="1:7" x14ac:dyDescent="0.3">
      <c r="A8" s="3" t="s">
        <v>10</v>
      </c>
      <c r="B8" s="3" t="s">
        <v>11</v>
      </c>
      <c r="C8" t="s">
        <v>38</v>
      </c>
      <c r="D8" t="s">
        <v>93</v>
      </c>
      <c r="E8" t="s">
        <v>131</v>
      </c>
      <c r="G8" s="21" t="s">
        <v>134</v>
      </c>
    </row>
    <row r="9" spans="1:7" x14ac:dyDescent="0.3">
      <c r="A9" s="3" t="s">
        <v>12</v>
      </c>
      <c r="B9" s="3" t="s">
        <v>13</v>
      </c>
      <c r="C9" t="s">
        <v>41</v>
      </c>
      <c r="D9" t="s">
        <v>93</v>
      </c>
      <c r="E9" t="s">
        <v>331</v>
      </c>
      <c r="G9" s="22" t="s">
        <v>135</v>
      </c>
    </row>
    <row r="10" spans="1:7" x14ac:dyDescent="0.3">
      <c r="A10" s="3" t="s">
        <v>14</v>
      </c>
      <c r="B10" s="3" t="s">
        <v>15</v>
      </c>
      <c r="C10" t="s">
        <v>42</v>
      </c>
      <c r="D10" t="s">
        <v>93</v>
      </c>
      <c r="E10" t="s">
        <v>331</v>
      </c>
      <c r="G10" s="22" t="s">
        <v>136</v>
      </c>
    </row>
    <row r="11" spans="1:7" x14ac:dyDescent="0.3">
      <c r="A11" s="3" t="s">
        <v>16</v>
      </c>
      <c r="B11" s="3" t="s">
        <v>17</v>
      </c>
      <c r="C11" t="s">
        <v>43</v>
      </c>
      <c r="D11" t="s">
        <v>93</v>
      </c>
      <c r="E11" t="s">
        <v>131</v>
      </c>
      <c r="G11" s="21" t="s">
        <v>137</v>
      </c>
    </row>
    <row r="12" spans="1:7" x14ac:dyDescent="0.3">
      <c r="A12" s="3" t="s">
        <v>18</v>
      </c>
      <c r="B12" s="3" t="s">
        <v>19</v>
      </c>
      <c r="C12" t="s">
        <v>44</v>
      </c>
      <c r="D12" t="s">
        <v>76</v>
      </c>
      <c r="E12" t="s">
        <v>145</v>
      </c>
      <c r="G12" s="1" t="s">
        <v>138</v>
      </c>
    </row>
    <row r="13" spans="1:7" x14ac:dyDescent="0.3">
      <c r="A13" s="3" t="s">
        <v>20</v>
      </c>
      <c r="B13" s="3" t="s">
        <v>21</v>
      </c>
      <c r="C13" t="s">
        <v>41</v>
      </c>
      <c r="D13" t="s">
        <v>93</v>
      </c>
      <c r="E13" t="s">
        <v>131</v>
      </c>
      <c r="G13" s="21" t="s">
        <v>139</v>
      </c>
    </row>
    <row r="14" spans="1:7" x14ac:dyDescent="0.3">
      <c r="A14" s="3" t="s">
        <v>24</v>
      </c>
      <c r="B14" s="3" t="s">
        <v>25</v>
      </c>
      <c r="C14" t="s">
        <v>46</v>
      </c>
      <c r="D14" t="s">
        <v>93</v>
      </c>
      <c r="E14" t="s">
        <v>333</v>
      </c>
      <c r="G14" s="24" t="s">
        <v>140</v>
      </c>
    </row>
    <row r="15" spans="1:7" x14ac:dyDescent="0.3">
      <c r="A15" s="3" t="s">
        <v>26</v>
      </c>
      <c r="B15" s="3" t="s">
        <v>27</v>
      </c>
      <c r="C15" t="s">
        <v>37</v>
      </c>
      <c r="D15" t="s">
        <v>93</v>
      </c>
      <c r="E15" t="s">
        <v>131</v>
      </c>
      <c r="G15" s="21" t="s">
        <v>141</v>
      </c>
    </row>
    <row r="16" spans="1:7" x14ac:dyDescent="0.3">
      <c r="A16" s="3" t="s">
        <v>28</v>
      </c>
      <c r="B16" s="3" t="s">
        <v>29</v>
      </c>
      <c r="C16" t="s">
        <v>47</v>
      </c>
      <c r="D16" t="s">
        <v>93</v>
      </c>
      <c r="E16" t="s">
        <v>332</v>
      </c>
      <c r="G16" s="23" t="s">
        <v>142</v>
      </c>
    </row>
    <row r="17" spans="1:7" x14ac:dyDescent="0.3">
      <c r="A17" s="3" t="s">
        <v>30</v>
      </c>
      <c r="B17" s="3" t="s">
        <v>31</v>
      </c>
      <c r="C17" t="s">
        <v>48</v>
      </c>
      <c r="D17" t="s">
        <v>93</v>
      </c>
      <c r="E17" t="s">
        <v>131</v>
      </c>
      <c r="G17" s="21" t="s">
        <v>143</v>
      </c>
    </row>
    <row r="18" spans="1:7" x14ac:dyDescent="0.3">
      <c r="A18" s="3" t="s">
        <v>32</v>
      </c>
      <c r="B18" s="3" t="s">
        <v>33</v>
      </c>
      <c r="C18" t="s">
        <v>41</v>
      </c>
      <c r="D18" t="s">
        <v>76</v>
      </c>
      <c r="E18" t="s">
        <v>145</v>
      </c>
      <c r="G18" s="1" t="s">
        <v>144</v>
      </c>
    </row>
    <row r="19" spans="1:7" x14ac:dyDescent="0.3">
      <c r="A19" s="3" t="s">
        <v>34</v>
      </c>
      <c r="B19" s="3" t="s">
        <v>35</v>
      </c>
      <c r="C19" t="s">
        <v>37</v>
      </c>
      <c r="D19" t="s">
        <v>76</v>
      </c>
      <c r="E19" t="s">
        <v>145</v>
      </c>
      <c r="G19" s="1" t="s">
        <v>146</v>
      </c>
    </row>
    <row r="21" spans="1:7" x14ac:dyDescent="0.3">
      <c r="C21" s="5" t="s">
        <v>76</v>
      </c>
      <c r="D21" s="7">
        <f>5/16</f>
        <v>0.3125</v>
      </c>
      <c r="F21" s="1" t="s">
        <v>122</v>
      </c>
      <c r="G21" s="7">
        <f>5/16</f>
        <v>0.3125</v>
      </c>
    </row>
    <row r="22" spans="1:7" x14ac:dyDescent="0.3">
      <c r="C22" s="5" t="s">
        <v>93</v>
      </c>
      <c r="D22" s="8">
        <f>10/16</f>
        <v>0.625</v>
      </c>
      <c r="F22" s="1" t="s">
        <v>335</v>
      </c>
      <c r="G22" s="8">
        <f>6/16</f>
        <v>0.375</v>
      </c>
    </row>
    <row r="23" spans="1:7" x14ac:dyDescent="0.3">
      <c r="C23" s="5" t="s">
        <v>129</v>
      </c>
      <c r="D23" s="7">
        <f>1/16</f>
        <v>6.25E-2</v>
      </c>
      <c r="F23" s="5" t="s">
        <v>337</v>
      </c>
      <c r="G23" s="7">
        <f>4/16</f>
        <v>0.25</v>
      </c>
    </row>
    <row r="24" spans="1:7" x14ac:dyDescent="0.3">
      <c r="F24" s="1" t="s">
        <v>336</v>
      </c>
      <c r="G24" s="7">
        <f>1/16</f>
        <v>6.25E-2</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4"/>
  <sheetViews>
    <sheetView topLeftCell="A7" workbookViewId="0">
      <selection activeCell="E25" sqref="E25"/>
    </sheetView>
  </sheetViews>
  <sheetFormatPr defaultRowHeight="14.4" x14ac:dyDescent="0.3"/>
  <sheetData>
    <row r="1" spans="1:6" x14ac:dyDescent="0.3">
      <c r="A1" s="9" t="s">
        <v>148</v>
      </c>
    </row>
    <row r="3" spans="1:6" x14ac:dyDescent="0.3">
      <c r="A3" s="2" t="s">
        <v>0</v>
      </c>
      <c r="B3" s="2" t="s">
        <v>1</v>
      </c>
      <c r="C3" s="6" t="s">
        <v>36</v>
      </c>
      <c r="D3" s="6" t="s">
        <v>123</v>
      </c>
      <c r="E3" s="6" t="s">
        <v>124</v>
      </c>
    </row>
    <row r="4" spans="1:6" x14ac:dyDescent="0.3">
      <c r="A4" s="3" t="s">
        <v>2</v>
      </c>
      <c r="B4" s="3" t="s">
        <v>3</v>
      </c>
      <c r="C4" t="s">
        <v>37</v>
      </c>
      <c r="D4" t="s">
        <v>76</v>
      </c>
      <c r="E4" t="s">
        <v>149</v>
      </c>
      <c r="F4" s="1" t="s">
        <v>147</v>
      </c>
    </row>
    <row r="5" spans="1:6" x14ac:dyDescent="0.3">
      <c r="A5" s="3" t="s">
        <v>4</v>
      </c>
      <c r="B5" s="3" t="s">
        <v>5</v>
      </c>
      <c r="C5" t="s">
        <v>38</v>
      </c>
      <c r="D5" t="s">
        <v>93</v>
      </c>
      <c r="E5" t="s">
        <v>151</v>
      </c>
      <c r="F5" s="10" t="s">
        <v>150</v>
      </c>
    </row>
    <row r="6" spans="1:6" x14ac:dyDescent="0.3">
      <c r="A6" s="3" t="s">
        <v>6</v>
      </c>
      <c r="B6" s="3" t="s">
        <v>7</v>
      </c>
      <c r="C6" t="s">
        <v>39</v>
      </c>
      <c r="D6" t="s">
        <v>90</v>
      </c>
      <c r="E6" t="s">
        <v>90</v>
      </c>
      <c r="F6" t="s">
        <v>90</v>
      </c>
    </row>
    <row r="7" spans="1:6" x14ac:dyDescent="0.3">
      <c r="A7" s="3" t="s">
        <v>8</v>
      </c>
      <c r="B7" s="3" t="s">
        <v>9</v>
      </c>
      <c r="C7" t="s">
        <v>40</v>
      </c>
      <c r="D7" t="s">
        <v>93</v>
      </c>
      <c r="E7" t="s">
        <v>151</v>
      </c>
      <c r="F7" s="1" t="s">
        <v>152</v>
      </c>
    </row>
    <row r="8" spans="1:6" x14ac:dyDescent="0.3">
      <c r="A8" s="3" t="s">
        <v>10</v>
      </c>
      <c r="B8" s="3" t="s">
        <v>11</v>
      </c>
      <c r="C8" t="s">
        <v>38</v>
      </c>
      <c r="D8" t="s">
        <v>76</v>
      </c>
      <c r="E8" t="s">
        <v>122</v>
      </c>
      <c r="F8" s="1" t="s">
        <v>153</v>
      </c>
    </row>
    <row r="9" spans="1:6" ht="15.6" x14ac:dyDescent="0.3">
      <c r="A9" s="3" t="s">
        <v>12</v>
      </c>
      <c r="B9" s="3" t="s">
        <v>13</v>
      </c>
      <c r="C9" t="s">
        <v>41</v>
      </c>
      <c r="D9" t="s">
        <v>76</v>
      </c>
      <c r="E9" t="s">
        <v>122</v>
      </c>
      <c r="F9" s="1" t="s">
        <v>154</v>
      </c>
    </row>
    <row r="10" spans="1:6" x14ac:dyDescent="0.3">
      <c r="A10" s="3" t="s">
        <v>14</v>
      </c>
      <c r="B10" s="3" t="s">
        <v>15</v>
      </c>
      <c r="C10" t="s">
        <v>42</v>
      </c>
      <c r="D10" t="s">
        <v>93</v>
      </c>
      <c r="E10" t="s">
        <v>156</v>
      </c>
      <c r="F10" s="1" t="s">
        <v>155</v>
      </c>
    </row>
    <row r="11" spans="1:6" x14ac:dyDescent="0.3">
      <c r="A11" s="3" t="s">
        <v>16</v>
      </c>
      <c r="B11" s="3" t="s">
        <v>17</v>
      </c>
      <c r="C11" t="s">
        <v>43</v>
      </c>
      <c r="D11" t="s">
        <v>90</v>
      </c>
      <c r="E11" t="s">
        <v>90</v>
      </c>
      <c r="F11" t="s">
        <v>90</v>
      </c>
    </row>
    <row r="12" spans="1:6" x14ac:dyDescent="0.3">
      <c r="A12" s="3" t="s">
        <v>18</v>
      </c>
      <c r="B12" s="3" t="s">
        <v>19</v>
      </c>
      <c r="C12" t="s">
        <v>44</v>
      </c>
      <c r="D12" t="s">
        <v>76</v>
      </c>
      <c r="E12" t="s">
        <v>158</v>
      </c>
      <c r="F12" s="1" t="s">
        <v>157</v>
      </c>
    </row>
    <row r="13" spans="1:6" x14ac:dyDescent="0.3">
      <c r="A13" s="3" t="s">
        <v>20</v>
      </c>
      <c r="B13" s="3" t="s">
        <v>21</v>
      </c>
      <c r="C13" t="s">
        <v>41</v>
      </c>
      <c r="D13" t="s">
        <v>76</v>
      </c>
      <c r="E13" t="s">
        <v>122</v>
      </c>
      <c r="F13" s="1" t="s">
        <v>159</v>
      </c>
    </row>
    <row r="14" spans="1:6" x14ac:dyDescent="0.3">
      <c r="A14" s="3" t="s">
        <v>24</v>
      </c>
      <c r="B14" s="3" t="s">
        <v>25</v>
      </c>
      <c r="C14" t="s">
        <v>46</v>
      </c>
      <c r="D14" t="s">
        <v>93</v>
      </c>
      <c r="E14" t="s">
        <v>156</v>
      </c>
      <c r="F14" s="1" t="s">
        <v>160</v>
      </c>
    </row>
    <row r="15" spans="1:6" x14ac:dyDescent="0.3">
      <c r="A15" s="3" t="s">
        <v>26</v>
      </c>
      <c r="B15" s="3" t="s">
        <v>27</v>
      </c>
      <c r="C15" t="s">
        <v>37</v>
      </c>
      <c r="D15" t="s">
        <v>93</v>
      </c>
      <c r="E15" t="s">
        <v>156</v>
      </c>
      <c r="F15" s="1" t="s">
        <v>161</v>
      </c>
    </row>
    <row r="16" spans="1:6" x14ac:dyDescent="0.3">
      <c r="A16" s="3" t="s">
        <v>28</v>
      </c>
      <c r="B16" s="3" t="s">
        <v>29</v>
      </c>
      <c r="C16" t="s">
        <v>47</v>
      </c>
      <c r="D16" t="s">
        <v>93</v>
      </c>
      <c r="E16" t="s">
        <v>156</v>
      </c>
      <c r="F16" s="1" t="s">
        <v>162</v>
      </c>
    </row>
    <row r="17" spans="1:11" x14ac:dyDescent="0.3">
      <c r="A17" s="3" t="s">
        <v>30</v>
      </c>
      <c r="B17" s="3" t="s">
        <v>31</v>
      </c>
      <c r="C17" t="s">
        <v>48</v>
      </c>
      <c r="D17" t="s">
        <v>90</v>
      </c>
      <c r="E17" t="s">
        <v>90</v>
      </c>
      <c r="F17" t="s">
        <v>90</v>
      </c>
    </row>
    <row r="18" spans="1:11" x14ac:dyDescent="0.3">
      <c r="A18" s="3" t="s">
        <v>32</v>
      </c>
      <c r="B18" s="3" t="s">
        <v>33</v>
      </c>
      <c r="C18" t="s">
        <v>41</v>
      </c>
      <c r="D18" t="s">
        <v>93</v>
      </c>
      <c r="E18" t="s">
        <v>156</v>
      </c>
      <c r="F18" s="1" t="s">
        <v>163</v>
      </c>
    </row>
    <row r="19" spans="1:11" x14ac:dyDescent="0.3">
      <c r="A19" s="3" t="s">
        <v>34</v>
      </c>
      <c r="B19" s="3" t="s">
        <v>35</v>
      </c>
      <c r="C19" t="s">
        <v>37</v>
      </c>
      <c r="D19" t="s">
        <v>76</v>
      </c>
      <c r="E19" t="s">
        <v>122</v>
      </c>
      <c r="F19" s="1" t="s">
        <v>164</v>
      </c>
    </row>
    <row r="20" spans="1:11" x14ac:dyDescent="0.3">
      <c r="C20" s="5" t="s">
        <v>76</v>
      </c>
      <c r="D20" s="7">
        <f>6/13</f>
        <v>0.46153846153846156</v>
      </c>
      <c r="E20" s="11">
        <f>4/13</f>
        <v>0.30769230769230771</v>
      </c>
      <c r="F20" s="1" t="s">
        <v>122</v>
      </c>
    </row>
    <row r="21" spans="1:11" x14ac:dyDescent="0.3">
      <c r="C21" s="19" t="s">
        <v>93</v>
      </c>
      <c r="D21" s="8">
        <f>7/13</f>
        <v>0.53846153846153844</v>
      </c>
      <c r="E21" s="7">
        <f>1/13</f>
        <v>7.6923076923076927E-2</v>
      </c>
      <c r="F21" s="1" t="s">
        <v>165</v>
      </c>
      <c r="K21" t="s">
        <v>338</v>
      </c>
    </row>
    <row r="22" spans="1:11" x14ac:dyDescent="0.3">
      <c r="C22" t="s">
        <v>90</v>
      </c>
      <c r="D22" s="28">
        <f>3/16</f>
        <v>0.1875</v>
      </c>
      <c r="E22" s="7">
        <f>1/13</f>
        <v>7.6923076923076927E-2</v>
      </c>
      <c r="F22" s="1" t="s">
        <v>166</v>
      </c>
    </row>
    <row r="23" spans="1:11" x14ac:dyDescent="0.3">
      <c r="E23" s="7">
        <f>2/13</f>
        <v>0.15384615384615385</v>
      </c>
      <c r="F23" s="18" t="s">
        <v>167</v>
      </c>
    </row>
    <row r="24" spans="1:11" x14ac:dyDescent="0.3">
      <c r="E24" s="8">
        <f>5/13</f>
        <v>0.38461538461538464</v>
      </c>
      <c r="F24" s="18" t="s">
        <v>156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9"/>
  <sheetViews>
    <sheetView topLeftCell="A13" workbookViewId="0">
      <selection activeCell="J27" sqref="J27:L29"/>
    </sheetView>
  </sheetViews>
  <sheetFormatPr defaultRowHeight="14.4" x14ac:dyDescent="0.3"/>
  <cols>
    <col min="4" max="4" width="16.33203125" customWidth="1"/>
  </cols>
  <sheetData>
    <row r="1" spans="1:5" ht="409.6" x14ac:dyDescent="0.3">
      <c r="A1" s="31" t="s">
        <v>168</v>
      </c>
    </row>
    <row r="3" spans="1:5" x14ac:dyDescent="0.3">
      <c r="A3" s="2" t="s">
        <v>0</v>
      </c>
      <c r="B3" s="2" t="s">
        <v>1</v>
      </c>
      <c r="C3" s="6" t="s">
        <v>123</v>
      </c>
      <c r="D3" s="6" t="s">
        <v>124</v>
      </c>
    </row>
    <row r="4" spans="1:5" x14ac:dyDescent="0.3">
      <c r="A4" s="3" t="s">
        <v>2</v>
      </c>
      <c r="B4" s="3" t="s">
        <v>3</v>
      </c>
      <c r="C4" t="s">
        <v>76</v>
      </c>
      <c r="D4" t="s">
        <v>170</v>
      </c>
      <c r="E4" s="1" t="s">
        <v>169</v>
      </c>
    </row>
    <row r="5" spans="1:5" x14ac:dyDescent="0.3">
      <c r="A5" s="3" t="s">
        <v>4</v>
      </c>
      <c r="B5" s="3" t="s">
        <v>5</v>
      </c>
      <c r="C5" t="s">
        <v>93</v>
      </c>
      <c r="D5" t="s">
        <v>175</v>
      </c>
      <c r="E5" s="1" t="s">
        <v>171</v>
      </c>
    </row>
    <row r="6" spans="1:5" x14ac:dyDescent="0.3">
      <c r="A6" s="3" t="s">
        <v>6</v>
      </c>
      <c r="B6" s="3" t="s">
        <v>7</v>
      </c>
      <c r="C6" t="s">
        <v>93</v>
      </c>
      <c r="D6" t="s">
        <v>176</v>
      </c>
      <c r="E6" s="1" t="s">
        <v>172</v>
      </c>
    </row>
    <row r="7" spans="1:5" x14ac:dyDescent="0.3">
      <c r="A7" s="3" t="s">
        <v>8</v>
      </c>
      <c r="B7" s="3" t="s">
        <v>9</v>
      </c>
      <c r="C7" t="s">
        <v>93</v>
      </c>
      <c r="D7" t="s">
        <v>177</v>
      </c>
      <c r="E7" s="1" t="s">
        <v>173</v>
      </c>
    </row>
    <row r="8" spans="1:5" x14ac:dyDescent="0.3">
      <c r="A8" s="3" t="s">
        <v>10</v>
      </c>
      <c r="B8" s="3" t="s">
        <v>11</v>
      </c>
      <c r="C8" t="s">
        <v>93</v>
      </c>
      <c r="D8" t="s">
        <v>177</v>
      </c>
      <c r="E8" s="1" t="s">
        <v>174</v>
      </c>
    </row>
    <row r="9" spans="1:5" x14ac:dyDescent="0.3">
      <c r="A9" s="3" t="s">
        <v>12</v>
      </c>
      <c r="B9" s="3" t="s">
        <v>13</v>
      </c>
      <c r="C9" t="s">
        <v>76</v>
      </c>
      <c r="D9" t="s">
        <v>179</v>
      </c>
      <c r="E9" s="1" t="s">
        <v>178</v>
      </c>
    </row>
    <row r="10" spans="1:5" x14ac:dyDescent="0.3">
      <c r="A10" s="3" t="s">
        <v>14</v>
      </c>
      <c r="B10" s="3" t="s">
        <v>15</v>
      </c>
      <c r="C10" t="s">
        <v>76</v>
      </c>
      <c r="D10" t="s">
        <v>181</v>
      </c>
      <c r="E10" s="1" t="s">
        <v>180</v>
      </c>
    </row>
    <row r="11" spans="1:5" x14ac:dyDescent="0.3">
      <c r="A11" s="3" t="s">
        <v>16</v>
      </c>
      <c r="B11" s="3" t="s">
        <v>17</v>
      </c>
      <c r="C11" t="s">
        <v>90</v>
      </c>
      <c r="D11" t="s">
        <v>90</v>
      </c>
      <c r="E11" t="s">
        <v>90</v>
      </c>
    </row>
    <row r="12" spans="1:5" x14ac:dyDescent="0.3">
      <c r="A12" s="3" t="s">
        <v>18</v>
      </c>
      <c r="B12" s="30" t="s">
        <v>19</v>
      </c>
      <c r="C12" s="14" t="s">
        <v>76</v>
      </c>
      <c r="D12" s="14" t="s">
        <v>181</v>
      </c>
      <c r="E12" s="1" t="s">
        <v>182</v>
      </c>
    </row>
    <row r="13" spans="1:5" x14ac:dyDescent="0.3">
      <c r="A13" s="3" t="s">
        <v>20</v>
      </c>
      <c r="B13" s="3" t="s">
        <v>21</v>
      </c>
      <c r="C13" t="s">
        <v>76</v>
      </c>
      <c r="D13" t="s">
        <v>393</v>
      </c>
      <c r="E13" s="1" t="s">
        <v>183</v>
      </c>
    </row>
    <row r="14" spans="1:5" x14ac:dyDescent="0.3">
      <c r="A14" s="3" t="s">
        <v>24</v>
      </c>
      <c r="B14" s="3" t="s">
        <v>25</v>
      </c>
      <c r="C14" t="s">
        <v>93</v>
      </c>
      <c r="D14" t="s">
        <v>185</v>
      </c>
      <c r="E14" s="1" t="s">
        <v>184</v>
      </c>
    </row>
    <row r="15" spans="1:5" x14ac:dyDescent="0.3">
      <c r="A15" s="3" t="s">
        <v>26</v>
      </c>
      <c r="B15" s="3" t="s">
        <v>27</v>
      </c>
      <c r="C15" t="s">
        <v>76</v>
      </c>
      <c r="D15" t="s">
        <v>187</v>
      </c>
      <c r="E15" s="1" t="s">
        <v>186</v>
      </c>
    </row>
    <row r="16" spans="1:5" x14ac:dyDescent="0.3">
      <c r="A16" s="3" t="s">
        <v>28</v>
      </c>
      <c r="B16" s="30" t="s">
        <v>29</v>
      </c>
      <c r="C16" s="14" t="s">
        <v>76</v>
      </c>
      <c r="D16" s="14" t="s">
        <v>189</v>
      </c>
      <c r="E16" s="1" t="s">
        <v>188</v>
      </c>
    </row>
    <row r="17" spans="1:12" x14ac:dyDescent="0.3">
      <c r="A17" s="3" t="s">
        <v>30</v>
      </c>
      <c r="B17" s="30" t="s">
        <v>31</v>
      </c>
      <c r="C17" s="14" t="s">
        <v>76</v>
      </c>
      <c r="D17" s="14" t="s">
        <v>189</v>
      </c>
      <c r="E17" s="1" t="s">
        <v>190</v>
      </c>
    </row>
    <row r="18" spans="1:12" x14ac:dyDescent="0.3">
      <c r="A18" s="3" t="s">
        <v>32</v>
      </c>
      <c r="B18" s="3" t="s">
        <v>33</v>
      </c>
      <c r="C18" t="s">
        <v>76</v>
      </c>
      <c r="D18" t="s">
        <v>192</v>
      </c>
      <c r="E18" s="1" t="s">
        <v>191</v>
      </c>
    </row>
    <row r="19" spans="1:12" x14ac:dyDescent="0.3">
      <c r="A19" s="3" t="s">
        <v>34</v>
      </c>
      <c r="B19" s="3" t="s">
        <v>35</v>
      </c>
      <c r="C19" t="s">
        <v>76</v>
      </c>
      <c r="D19" t="s">
        <v>181</v>
      </c>
      <c r="E19" s="1" t="s">
        <v>193</v>
      </c>
    </row>
    <row r="20" spans="1:12" x14ac:dyDescent="0.3">
      <c r="C20" t="s">
        <v>388</v>
      </c>
      <c r="D20" t="s">
        <v>394</v>
      </c>
    </row>
    <row r="21" spans="1:12" x14ac:dyDescent="0.3">
      <c r="B21" s="12" t="s">
        <v>76</v>
      </c>
      <c r="C21" s="8">
        <f>7/12</f>
        <v>0.58333333333333337</v>
      </c>
      <c r="D21" s="28">
        <v>1</v>
      </c>
    </row>
    <row r="22" spans="1:12" x14ac:dyDescent="0.3">
      <c r="B22" s="12" t="s">
        <v>93</v>
      </c>
      <c r="C22" s="7">
        <f>5/12</f>
        <v>0.41666666666666669</v>
      </c>
      <c r="D22">
        <v>0</v>
      </c>
      <c r="E22" s="1" t="s">
        <v>194</v>
      </c>
    </row>
    <row r="23" spans="1:12" x14ac:dyDescent="0.3">
      <c r="B23" s="12" t="s">
        <v>129</v>
      </c>
      <c r="E23" s="1" t="s">
        <v>195</v>
      </c>
    </row>
    <row r="25" spans="1:12" x14ac:dyDescent="0.3">
      <c r="B25" s="12" t="s">
        <v>240</v>
      </c>
      <c r="E25" s="1" t="s">
        <v>239</v>
      </c>
    </row>
    <row r="27" spans="1:12" x14ac:dyDescent="0.3">
      <c r="K27" t="s">
        <v>388</v>
      </c>
      <c r="L27" t="s">
        <v>397</v>
      </c>
    </row>
    <row r="28" spans="1:12" x14ac:dyDescent="0.3">
      <c r="J28" t="s">
        <v>395</v>
      </c>
      <c r="K28" s="7">
        <v>0.57999999999999996</v>
      </c>
      <c r="L28" s="7">
        <v>1</v>
      </c>
    </row>
    <row r="29" spans="1:12" x14ac:dyDescent="0.3">
      <c r="J29" t="s">
        <v>396</v>
      </c>
      <c r="K29" s="7">
        <v>0.42</v>
      </c>
      <c r="L29" s="28">
        <v>0</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45"/>
  <sheetViews>
    <sheetView topLeftCell="A10" workbookViewId="0">
      <selection activeCell="G23" sqref="G23"/>
    </sheetView>
  </sheetViews>
  <sheetFormatPr defaultRowHeight="14.4" x14ac:dyDescent="0.3"/>
  <sheetData>
    <row r="1" spans="1:6" x14ac:dyDescent="0.3">
      <c r="A1" s="9" t="s">
        <v>197</v>
      </c>
    </row>
    <row r="3" spans="1:6" x14ac:dyDescent="0.3">
      <c r="A3" s="2" t="s">
        <v>0</v>
      </c>
      <c r="B3" s="2" t="s">
        <v>1</v>
      </c>
      <c r="C3" s="6" t="s">
        <v>36</v>
      </c>
      <c r="D3" s="6" t="s">
        <v>123</v>
      </c>
      <c r="E3" s="6" t="s">
        <v>124</v>
      </c>
    </row>
    <row r="4" spans="1:6" x14ac:dyDescent="0.3">
      <c r="A4" s="3" t="s">
        <v>2</v>
      </c>
      <c r="B4" s="3" t="s">
        <v>3</v>
      </c>
      <c r="C4" t="s">
        <v>37</v>
      </c>
      <c r="D4" t="s">
        <v>93</v>
      </c>
      <c r="E4" s="13" t="s">
        <v>399</v>
      </c>
      <c r="F4" s="24" t="s">
        <v>196</v>
      </c>
    </row>
    <row r="5" spans="1:6" x14ac:dyDescent="0.3">
      <c r="A5" s="3" t="s">
        <v>4</v>
      </c>
      <c r="B5" s="3" t="s">
        <v>5</v>
      </c>
      <c r="C5" t="s">
        <v>38</v>
      </c>
      <c r="D5" t="s">
        <v>93</v>
      </c>
      <c r="E5" s="15" t="s">
        <v>200</v>
      </c>
      <c r="F5" s="1" t="s">
        <v>198</v>
      </c>
    </row>
    <row r="6" spans="1:6" x14ac:dyDescent="0.3">
      <c r="A6" s="3" t="s">
        <v>6</v>
      </c>
      <c r="B6" s="3" t="s">
        <v>7</v>
      </c>
      <c r="C6" t="s">
        <v>39</v>
      </c>
      <c r="D6" t="s">
        <v>352</v>
      </c>
      <c r="E6" s="34" t="s">
        <v>398</v>
      </c>
      <c r="F6" s="21" t="s">
        <v>199</v>
      </c>
    </row>
    <row r="7" spans="1:6" x14ac:dyDescent="0.3">
      <c r="A7" s="3" t="s">
        <v>8</v>
      </c>
      <c r="B7" s="3" t="s">
        <v>9</v>
      </c>
      <c r="C7" t="s">
        <v>40</v>
      </c>
      <c r="D7" t="s">
        <v>76</v>
      </c>
      <c r="E7" s="34" t="s">
        <v>398</v>
      </c>
      <c r="F7" s="21" t="s">
        <v>201</v>
      </c>
    </row>
    <row r="8" spans="1:6" x14ac:dyDescent="0.3">
      <c r="A8" s="3" t="s">
        <v>10</v>
      </c>
      <c r="B8" s="3" t="s">
        <v>11</v>
      </c>
      <c r="C8" t="s">
        <v>38</v>
      </c>
      <c r="D8" t="s">
        <v>76</v>
      </c>
      <c r="E8" s="35" t="s">
        <v>403</v>
      </c>
      <c r="F8" s="1" t="s">
        <v>203</v>
      </c>
    </row>
    <row r="9" spans="1:6" x14ac:dyDescent="0.3">
      <c r="A9" s="3" t="s">
        <v>12</v>
      </c>
      <c r="B9" s="3" t="s">
        <v>13</v>
      </c>
      <c r="C9" t="s">
        <v>41</v>
      </c>
      <c r="D9" t="s">
        <v>93</v>
      </c>
      <c r="E9" s="15" t="s">
        <v>200</v>
      </c>
      <c r="F9" s="1" t="s">
        <v>205</v>
      </c>
    </row>
    <row r="10" spans="1:6" x14ac:dyDescent="0.3">
      <c r="A10" s="3" t="s">
        <v>14</v>
      </c>
      <c r="B10" s="3" t="s">
        <v>15</v>
      </c>
      <c r="C10" t="s">
        <v>42</v>
      </c>
      <c r="D10" t="s">
        <v>93</v>
      </c>
      <c r="E10" s="13" t="s">
        <v>399</v>
      </c>
      <c r="F10" s="21" t="s">
        <v>206</v>
      </c>
    </row>
    <row r="11" spans="1:6" x14ac:dyDescent="0.3">
      <c r="A11" s="3" t="s">
        <v>16</v>
      </c>
      <c r="B11" s="3" t="s">
        <v>17</v>
      </c>
      <c r="C11" t="s">
        <v>43</v>
      </c>
      <c r="D11" t="s">
        <v>76</v>
      </c>
      <c r="E11" s="32" t="s">
        <v>202</v>
      </c>
      <c r="F11" s="1" t="s">
        <v>207</v>
      </c>
    </row>
    <row r="12" spans="1:6" x14ac:dyDescent="0.3">
      <c r="A12" s="3" t="s">
        <v>18</v>
      </c>
      <c r="B12" s="3" t="s">
        <v>19</v>
      </c>
      <c r="C12" t="s">
        <v>44</v>
      </c>
      <c r="D12" t="s">
        <v>76</v>
      </c>
      <c r="E12" s="33" t="s">
        <v>209</v>
      </c>
      <c r="F12" s="1" t="s">
        <v>208</v>
      </c>
    </row>
    <row r="13" spans="1:6" x14ac:dyDescent="0.3">
      <c r="A13" s="3" t="s">
        <v>20</v>
      </c>
      <c r="B13" s="3" t="s">
        <v>21</v>
      </c>
      <c r="C13" t="s">
        <v>41</v>
      </c>
      <c r="D13" t="s">
        <v>93</v>
      </c>
      <c r="E13" s="13" t="s">
        <v>399</v>
      </c>
      <c r="F13" s="1" t="s">
        <v>210</v>
      </c>
    </row>
    <row r="14" spans="1:6" x14ac:dyDescent="0.3">
      <c r="A14" s="3" t="s">
        <v>24</v>
      </c>
      <c r="B14" s="3" t="s">
        <v>25</v>
      </c>
      <c r="C14" t="s">
        <v>46</v>
      </c>
      <c r="D14" t="s">
        <v>352</v>
      </c>
      <c r="E14" s="35" t="s">
        <v>403</v>
      </c>
      <c r="F14" s="1" t="s">
        <v>211</v>
      </c>
    </row>
    <row r="15" spans="1:6" x14ac:dyDescent="0.3">
      <c r="A15" s="3" t="s">
        <v>26</v>
      </c>
      <c r="B15" s="3" t="s">
        <v>27</v>
      </c>
      <c r="C15" t="s">
        <v>37</v>
      </c>
      <c r="D15" t="s">
        <v>93</v>
      </c>
      <c r="E15" s="13" t="s">
        <v>399</v>
      </c>
      <c r="F15" s="1" t="s">
        <v>212</v>
      </c>
    </row>
    <row r="16" spans="1:6" x14ac:dyDescent="0.3">
      <c r="A16" s="3" t="s">
        <v>28</v>
      </c>
      <c r="B16" s="3" t="s">
        <v>29</v>
      </c>
      <c r="C16" t="s">
        <v>47</v>
      </c>
      <c r="D16" t="s">
        <v>214</v>
      </c>
      <c r="E16" s="33" t="s">
        <v>215</v>
      </c>
      <c r="F16" s="1" t="s">
        <v>213</v>
      </c>
    </row>
    <row r="17" spans="1:10" x14ac:dyDescent="0.3">
      <c r="A17" s="3" t="s">
        <v>30</v>
      </c>
      <c r="B17" s="3" t="s">
        <v>31</v>
      </c>
      <c r="C17" t="s">
        <v>48</v>
      </c>
      <c r="D17" t="s">
        <v>76</v>
      </c>
      <c r="E17" s="33" t="s">
        <v>215</v>
      </c>
      <c r="F17" s="1" t="s">
        <v>216</v>
      </c>
    </row>
    <row r="18" spans="1:10" x14ac:dyDescent="0.3">
      <c r="A18" s="3" t="s">
        <v>32</v>
      </c>
      <c r="B18" s="3" t="s">
        <v>33</v>
      </c>
      <c r="C18" t="s">
        <v>41</v>
      </c>
      <c r="D18" t="s">
        <v>352</v>
      </c>
      <c r="E18" s="34" t="s">
        <v>398</v>
      </c>
      <c r="F18" s="21" t="s">
        <v>217</v>
      </c>
    </row>
    <row r="19" spans="1:10" x14ac:dyDescent="0.3">
      <c r="A19" s="3" t="s">
        <v>34</v>
      </c>
      <c r="B19" s="3" t="s">
        <v>35</v>
      </c>
      <c r="C19" t="s">
        <v>37</v>
      </c>
      <c r="D19" t="s">
        <v>76</v>
      </c>
      <c r="E19" s="32" t="s">
        <v>202</v>
      </c>
      <c r="F19" s="1" t="s">
        <v>218</v>
      </c>
    </row>
    <row r="20" spans="1:10" x14ac:dyDescent="0.3">
      <c r="C20" t="s">
        <v>361</v>
      </c>
      <c r="D20" t="s">
        <v>362</v>
      </c>
      <c r="G20" t="s">
        <v>361</v>
      </c>
      <c r="H20" t="s">
        <v>362</v>
      </c>
    </row>
    <row r="21" spans="1:10" x14ac:dyDescent="0.3">
      <c r="B21" s="5" t="s">
        <v>76</v>
      </c>
      <c r="C21" s="8">
        <f>3/13</f>
        <v>0.23076923076923078</v>
      </c>
      <c r="D21" s="28">
        <v>1</v>
      </c>
      <c r="E21" s="16">
        <f>2/16</f>
        <v>0.125</v>
      </c>
      <c r="F21" s="1" t="s">
        <v>221</v>
      </c>
      <c r="G21" s="16">
        <f>2/13</f>
        <v>0.15384615384615385</v>
      </c>
      <c r="H21">
        <v>0</v>
      </c>
      <c r="I21" s="5" t="s">
        <v>223</v>
      </c>
    </row>
    <row r="22" spans="1:10" x14ac:dyDescent="0.3">
      <c r="B22" s="5" t="s">
        <v>204</v>
      </c>
      <c r="C22" s="7">
        <f>3/13</f>
        <v>0.23076923076923078</v>
      </c>
      <c r="D22">
        <v>0</v>
      </c>
      <c r="E22" s="25">
        <f>6/16</f>
        <v>0.375</v>
      </c>
      <c r="F22" s="1" t="s">
        <v>339</v>
      </c>
      <c r="G22" s="25">
        <f>5/13</f>
        <v>0.38461538461538464</v>
      </c>
      <c r="H22">
        <v>0</v>
      </c>
    </row>
    <row r="23" spans="1:10" x14ac:dyDescent="0.3">
      <c r="B23" s="5" t="s">
        <v>93</v>
      </c>
      <c r="C23" s="7">
        <f>7/13</f>
        <v>0.53846153846153844</v>
      </c>
      <c r="D23">
        <v>0</v>
      </c>
      <c r="E23" s="7">
        <f>2/16</f>
        <v>0.125</v>
      </c>
      <c r="F23" s="1" t="s">
        <v>351</v>
      </c>
      <c r="G23" s="7">
        <f>3/13</f>
        <v>0.23076923076923078</v>
      </c>
      <c r="H23">
        <v>0</v>
      </c>
      <c r="J23" s="14" t="s">
        <v>222</v>
      </c>
    </row>
    <row r="24" spans="1:10" x14ac:dyDescent="0.3">
      <c r="D24" s="28"/>
      <c r="E24" s="7">
        <f>4/16</f>
        <v>0.25</v>
      </c>
      <c r="F24" s="1" t="s">
        <v>219</v>
      </c>
      <c r="G24" s="7">
        <f>3/13</f>
        <v>0.23076923076923078</v>
      </c>
      <c r="H24">
        <v>0</v>
      </c>
    </row>
    <row r="25" spans="1:10" x14ac:dyDescent="0.3">
      <c r="E25" s="7">
        <f>2/16</f>
        <v>0.125</v>
      </c>
      <c r="F25" s="1" t="s">
        <v>220</v>
      </c>
      <c r="G25" s="7">
        <f>0</f>
        <v>0</v>
      </c>
      <c r="H25" s="7">
        <v>1</v>
      </c>
    </row>
    <row r="26" spans="1:10" x14ac:dyDescent="0.3">
      <c r="G26" s="7">
        <f>SUM(G21:G25)</f>
        <v>1.0000000000000002</v>
      </c>
    </row>
    <row r="28" spans="1:10" x14ac:dyDescent="0.3">
      <c r="B28" s="6" t="s">
        <v>1</v>
      </c>
      <c r="C28" s="6" t="s">
        <v>36</v>
      </c>
      <c r="D28" s="6" t="s">
        <v>123</v>
      </c>
      <c r="E28" s="6" t="s">
        <v>124</v>
      </c>
    </row>
    <row r="29" spans="1:10" x14ac:dyDescent="0.3">
      <c r="B29" t="s">
        <v>5</v>
      </c>
      <c r="C29" t="s">
        <v>345</v>
      </c>
      <c r="D29" t="s">
        <v>93</v>
      </c>
      <c r="E29" t="s">
        <v>346</v>
      </c>
    </row>
    <row r="30" spans="1:10" x14ac:dyDescent="0.3">
      <c r="B30" t="s">
        <v>13</v>
      </c>
      <c r="C30" t="s">
        <v>347</v>
      </c>
      <c r="D30" t="s">
        <v>93</v>
      </c>
      <c r="E30" t="s">
        <v>346</v>
      </c>
    </row>
    <row r="31" spans="1:10" x14ac:dyDescent="0.3">
      <c r="B31" t="s">
        <v>15</v>
      </c>
      <c r="C31" t="s">
        <v>348</v>
      </c>
      <c r="D31" t="s">
        <v>93</v>
      </c>
      <c r="E31" t="s">
        <v>340</v>
      </c>
    </row>
    <row r="32" spans="1:10" x14ac:dyDescent="0.3">
      <c r="B32" t="s">
        <v>25</v>
      </c>
      <c r="C32" t="s">
        <v>348</v>
      </c>
      <c r="D32" t="s">
        <v>93</v>
      </c>
      <c r="E32" t="s">
        <v>340</v>
      </c>
    </row>
    <row r="33" spans="2:14" x14ac:dyDescent="0.3">
      <c r="B33" t="s">
        <v>11</v>
      </c>
      <c r="C33" t="s">
        <v>345</v>
      </c>
      <c r="D33" t="s">
        <v>93</v>
      </c>
      <c r="E33" t="s">
        <v>340</v>
      </c>
    </row>
    <row r="34" spans="2:14" x14ac:dyDescent="0.3">
      <c r="B34" t="s">
        <v>27</v>
      </c>
      <c r="C34" t="s">
        <v>37</v>
      </c>
      <c r="D34" t="s">
        <v>93</v>
      </c>
      <c r="E34" t="s">
        <v>340</v>
      </c>
    </row>
    <row r="35" spans="2:14" x14ac:dyDescent="0.3">
      <c r="B35" t="s">
        <v>3</v>
      </c>
      <c r="C35" t="s">
        <v>37</v>
      </c>
      <c r="D35" t="s">
        <v>93</v>
      </c>
      <c r="E35" t="s">
        <v>340</v>
      </c>
    </row>
    <row r="36" spans="2:14" x14ac:dyDescent="0.3">
      <c r="B36" t="s">
        <v>21</v>
      </c>
      <c r="C36" t="s">
        <v>347</v>
      </c>
      <c r="D36" t="s">
        <v>93</v>
      </c>
      <c r="E36" t="s">
        <v>340</v>
      </c>
    </row>
    <row r="37" spans="2:14" x14ac:dyDescent="0.3">
      <c r="B37" t="s">
        <v>7</v>
      </c>
      <c r="C37" t="s">
        <v>348</v>
      </c>
      <c r="D37" t="s">
        <v>344</v>
      </c>
      <c r="E37" t="s">
        <v>349</v>
      </c>
    </row>
    <row r="38" spans="2:14" x14ac:dyDescent="0.3">
      <c r="B38" t="s">
        <v>33</v>
      </c>
      <c r="C38" t="s">
        <v>347</v>
      </c>
      <c r="D38" t="s">
        <v>344</v>
      </c>
      <c r="E38" t="s">
        <v>349</v>
      </c>
    </row>
    <row r="39" spans="2:14" x14ac:dyDescent="0.3">
      <c r="B39" t="s">
        <v>35</v>
      </c>
      <c r="C39" t="s">
        <v>37</v>
      </c>
      <c r="D39" t="s">
        <v>76</v>
      </c>
      <c r="E39" t="s">
        <v>202</v>
      </c>
    </row>
    <row r="40" spans="2:14" x14ac:dyDescent="0.3">
      <c r="B40" t="s">
        <v>9</v>
      </c>
      <c r="C40" t="s">
        <v>350</v>
      </c>
      <c r="D40" t="s">
        <v>76</v>
      </c>
      <c r="E40" t="s">
        <v>202</v>
      </c>
    </row>
    <row r="41" spans="2:14" x14ac:dyDescent="0.3">
      <c r="B41" t="s">
        <v>17</v>
      </c>
      <c r="C41" t="s">
        <v>350</v>
      </c>
      <c r="D41" t="s">
        <v>76</v>
      </c>
      <c r="E41" t="s">
        <v>202</v>
      </c>
    </row>
    <row r="42" spans="2:14" x14ac:dyDescent="0.3">
      <c r="B42" s="14" t="s">
        <v>31</v>
      </c>
      <c r="C42" s="14" t="s">
        <v>44</v>
      </c>
      <c r="D42" s="14" t="s">
        <v>76</v>
      </c>
      <c r="E42" s="14" t="s">
        <v>202</v>
      </c>
    </row>
    <row r="43" spans="2:14" x14ac:dyDescent="0.3">
      <c r="B43" s="14" t="s">
        <v>29</v>
      </c>
      <c r="C43" s="14" t="s">
        <v>44</v>
      </c>
      <c r="D43" s="14" t="s">
        <v>76</v>
      </c>
      <c r="E43" s="14" t="s">
        <v>341</v>
      </c>
    </row>
    <row r="44" spans="2:14" x14ac:dyDescent="0.3">
      <c r="B44" s="14" t="s">
        <v>19</v>
      </c>
      <c r="C44" s="14" t="s">
        <v>44</v>
      </c>
      <c r="D44" s="14" t="s">
        <v>76</v>
      </c>
      <c r="E44" s="14" t="s">
        <v>341</v>
      </c>
    </row>
    <row r="45" spans="2:14" x14ac:dyDescent="0.3">
      <c r="C45" s="3"/>
      <c r="N45">
        <f>1/12</f>
        <v>8.3333333333333329E-2</v>
      </c>
    </row>
  </sheetData>
  <sortState xmlns:xlrd2="http://schemas.microsoft.com/office/spreadsheetml/2017/richdata2" ref="C30:F46">
    <sortCondition ref="E30:E46"/>
  </sortState>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1"/>
  <sheetViews>
    <sheetView topLeftCell="A22" workbookViewId="0">
      <selection activeCell="J38" sqref="J38"/>
    </sheetView>
  </sheetViews>
  <sheetFormatPr defaultRowHeight="14.4" x14ac:dyDescent="0.3"/>
  <sheetData>
    <row r="1" spans="1:7" x14ac:dyDescent="0.3">
      <c r="A1" s="9" t="s">
        <v>229</v>
      </c>
    </row>
    <row r="3" spans="1:7" x14ac:dyDescent="0.3">
      <c r="A3" s="2" t="s">
        <v>0</v>
      </c>
      <c r="B3" s="2" t="s">
        <v>1</v>
      </c>
      <c r="C3" s="6" t="s">
        <v>36</v>
      </c>
      <c r="D3" s="6" t="s">
        <v>228</v>
      </c>
      <c r="E3" s="6" t="s">
        <v>225</v>
      </c>
      <c r="F3" s="6" t="s">
        <v>226</v>
      </c>
    </row>
    <row r="4" spans="1:7" x14ac:dyDescent="0.3">
      <c r="A4" s="3" t="s">
        <v>2</v>
      </c>
      <c r="B4" s="3" t="s">
        <v>3</v>
      </c>
      <c r="C4" t="s">
        <v>37</v>
      </c>
      <c r="D4" t="s">
        <v>76</v>
      </c>
      <c r="E4" t="s">
        <v>107</v>
      </c>
      <c r="F4" t="s">
        <v>227</v>
      </c>
      <c r="G4" s="1" t="s">
        <v>224</v>
      </c>
    </row>
    <row r="5" spans="1:7" x14ac:dyDescent="0.3">
      <c r="A5" s="3" t="s">
        <v>4</v>
      </c>
      <c r="B5" s="3" t="s">
        <v>5</v>
      </c>
      <c r="C5" t="s">
        <v>38</v>
      </c>
      <c r="D5" t="s">
        <v>76</v>
      </c>
      <c r="E5" t="s">
        <v>233</v>
      </c>
      <c r="F5" t="s">
        <v>231</v>
      </c>
      <c r="G5" s="1" t="s">
        <v>230</v>
      </c>
    </row>
    <row r="6" spans="1:7" x14ac:dyDescent="0.3">
      <c r="A6" s="3" t="s">
        <v>6</v>
      </c>
      <c r="B6" s="3" t="s">
        <v>7</v>
      </c>
      <c r="C6" t="s">
        <v>39</v>
      </c>
      <c r="D6" t="s">
        <v>90</v>
      </c>
      <c r="E6" t="s">
        <v>90</v>
      </c>
      <c r="F6" t="s">
        <v>90</v>
      </c>
      <c r="G6" t="s">
        <v>90</v>
      </c>
    </row>
    <row r="7" spans="1:7" x14ac:dyDescent="0.3">
      <c r="A7" s="3" t="s">
        <v>8</v>
      </c>
      <c r="B7" s="3" t="s">
        <v>9</v>
      </c>
      <c r="C7" t="s">
        <v>40</v>
      </c>
      <c r="D7" t="s">
        <v>76</v>
      </c>
      <c r="E7" t="s">
        <v>107</v>
      </c>
      <c r="F7" t="s">
        <v>235</v>
      </c>
      <c r="G7" s="1" t="s">
        <v>232</v>
      </c>
    </row>
    <row r="8" spans="1:7" x14ac:dyDescent="0.3">
      <c r="A8" s="3" t="s">
        <v>10</v>
      </c>
      <c r="B8" s="3" t="s">
        <v>11</v>
      </c>
      <c r="C8" t="s">
        <v>38</v>
      </c>
      <c r="D8" t="s">
        <v>76</v>
      </c>
      <c r="E8" t="s">
        <v>107</v>
      </c>
      <c r="F8" t="s">
        <v>234</v>
      </c>
      <c r="G8" s="1" t="s">
        <v>236</v>
      </c>
    </row>
    <row r="9" spans="1:7" x14ac:dyDescent="0.3">
      <c r="A9" s="3" t="s">
        <v>12</v>
      </c>
      <c r="B9" s="3" t="s">
        <v>13</v>
      </c>
      <c r="C9" t="s">
        <v>41</v>
      </c>
      <c r="D9" t="s">
        <v>76</v>
      </c>
      <c r="E9" t="s">
        <v>107</v>
      </c>
      <c r="F9" t="s">
        <v>238</v>
      </c>
      <c r="G9" s="1" t="s">
        <v>237</v>
      </c>
    </row>
    <row r="10" spans="1:7" x14ac:dyDescent="0.3">
      <c r="A10" s="3" t="s">
        <v>14</v>
      </c>
      <c r="B10" s="3" t="s">
        <v>15</v>
      </c>
      <c r="C10" t="s">
        <v>42</v>
      </c>
      <c r="D10" t="s">
        <v>76</v>
      </c>
      <c r="E10" t="s">
        <v>233</v>
      </c>
      <c r="F10" t="s">
        <v>241</v>
      </c>
      <c r="G10" s="1" t="s">
        <v>239</v>
      </c>
    </row>
    <row r="11" spans="1:7" x14ac:dyDescent="0.3">
      <c r="A11" s="3" t="s">
        <v>16</v>
      </c>
      <c r="B11" s="3" t="s">
        <v>17</v>
      </c>
      <c r="C11" t="s">
        <v>43</v>
      </c>
      <c r="D11" t="s">
        <v>76</v>
      </c>
      <c r="E11" t="s">
        <v>233</v>
      </c>
      <c r="F11" t="s">
        <v>243</v>
      </c>
      <c r="G11" s="1" t="s">
        <v>242</v>
      </c>
    </row>
    <row r="12" spans="1:7" x14ac:dyDescent="0.3">
      <c r="A12" s="3" t="s">
        <v>18</v>
      </c>
      <c r="B12" s="30" t="s">
        <v>19</v>
      </c>
      <c r="C12" s="14" t="s">
        <v>44</v>
      </c>
      <c r="D12" s="14" t="s">
        <v>93</v>
      </c>
      <c r="E12" s="14" t="s">
        <v>90</v>
      </c>
      <c r="F12" t="s">
        <v>90</v>
      </c>
      <c r="G12" s="1" t="s">
        <v>244</v>
      </c>
    </row>
    <row r="13" spans="1:7" x14ac:dyDescent="0.3">
      <c r="A13" s="3" t="s">
        <v>20</v>
      </c>
      <c r="B13" s="3" t="s">
        <v>21</v>
      </c>
      <c r="C13" t="s">
        <v>41</v>
      </c>
      <c r="D13" t="s">
        <v>76</v>
      </c>
      <c r="E13" t="s">
        <v>233</v>
      </c>
      <c r="F13" t="s">
        <v>246</v>
      </c>
      <c r="G13" s="1" t="s">
        <v>245</v>
      </c>
    </row>
    <row r="14" spans="1:7" x14ac:dyDescent="0.3">
      <c r="A14" s="3" t="s">
        <v>24</v>
      </c>
      <c r="B14" s="3" t="s">
        <v>25</v>
      </c>
      <c r="C14" t="s">
        <v>46</v>
      </c>
      <c r="D14" t="s">
        <v>76</v>
      </c>
      <c r="E14" t="s">
        <v>233</v>
      </c>
      <c r="F14" t="s">
        <v>248</v>
      </c>
      <c r="G14" s="1" t="s">
        <v>247</v>
      </c>
    </row>
    <row r="15" spans="1:7" x14ac:dyDescent="0.3">
      <c r="A15" s="3" t="s">
        <v>26</v>
      </c>
      <c r="B15" s="3" t="s">
        <v>27</v>
      </c>
      <c r="C15" t="s">
        <v>37</v>
      </c>
      <c r="D15" t="s">
        <v>76</v>
      </c>
      <c r="E15" t="s">
        <v>107</v>
      </c>
      <c r="F15" t="s">
        <v>250</v>
      </c>
      <c r="G15" s="1" t="s">
        <v>249</v>
      </c>
    </row>
    <row r="16" spans="1:7" x14ac:dyDescent="0.3">
      <c r="A16" s="3" t="s">
        <v>28</v>
      </c>
      <c r="B16" s="30" t="s">
        <v>29</v>
      </c>
      <c r="C16" s="14" t="s">
        <v>47</v>
      </c>
      <c r="D16" s="14" t="s">
        <v>93</v>
      </c>
      <c r="E16" s="14" t="s">
        <v>90</v>
      </c>
      <c r="F16" t="s">
        <v>129</v>
      </c>
      <c r="G16" s="1" t="s">
        <v>251</v>
      </c>
    </row>
    <row r="17" spans="1:10" x14ac:dyDescent="0.3">
      <c r="A17" s="3" t="s">
        <v>30</v>
      </c>
      <c r="B17" s="30" t="s">
        <v>31</v>
      </c>
      <c r="C17" s="14" t="s">
        <v>48</v>
      </c>
      <c r="D17" s="14" t="s">
        <v>76</v>
      </c>
      <c r="E17" s="14" t="s">
        <v>107</v>
      </c>
      <c r="F17" t="s">
        <v>253</v>
      </c>
      <c r="G17" s="1" t="s">
        <v>252</v>
      </c>
    </row>
    <row r="18" spans="1:10" x14ac:dyDescent="0.3">
      <c r="A18" s="3" t="s">
        <v>32</v>
      </c>
      <c r="B18" s="3" t="s">
        <v>33</v>
      </c>
      <c r="C18" t="s">
        <v>41</v>
      </c>
      <c r="D18" t="s">
        <v>76</v>
      </c>
      <c r="E18" t="s">
        <v>107</v>
      </c>
      <c r="F18" t="s">
        <v>255</v>
      </c>
      <c r="G18" s="1" t="s">
        <v>254</v>
      </c>
    </row>
    <row r="19" spans="1:10" x14ac:dyDescent="0.3">
      <c r="A19" s="3" t="s">
        <v>34</v>
      </c>
      <c r="B19" s="3" t="s">
        <v>35</v>
      </c>
      <c r="C19" t="s">
        <v>37</v>
      </c>
      <c r="D19" t="s">
        <v>76</v>
      </c>
      <c r="E19" t="s">
        <v>107</v>
      </c>
      <c r="F19" t="s">
        <v>257</v>
      </c>
      <c r="G19" s="1" t="s">
        <v>256</v>
      </c>
    </row>
    <row r="22" spans="1:10" x14ac:dyDescent="0.3">
      <c r="B22" s="5" t="s">
        <v>76</v>
      </c>
      <c r="C22" s="8">
        <f>13/15</f>
        <v>0.8666666666666667</v>
      </c>
      <c r="D22" s="5" t="s">
        <v>107</v>
      </c>
      <c r="E22" s="8">
        <f>8/13</f>
        <v>0.61538461538461542</v>
      </c>
      <c r="F22" s="8">
        <f>8/13</f>
        <v>0.61538461538461542</v>
      </c>
      <c r="G22" s="1" t="s">
        <v>259</v>
      </c>
    </row>
    <row r="23" spans="1:10" x14ac:dyDescent="0.3">
      <c r="B23" s="5" t="s">
        <v>93</v>
      </c>
      <c r="C23" s="7">
        <f>2/15</f>
        <v>0.13333333333333333</v>
      </c>
      <c r="D23" s="5" t="s">
        <v>233</v>
      </c>
      <c r="E23" s="7">
        <f>5/13</f>
        <v>0.38461538461538464</v>
      </c>
      <c r="F23" s="7">
        <f>2/13</f>
        <v>0.15384615384615385</v>
      </c>
      <c r="G23" s="1" t="s">
        <v>258</v>
      </c>
    </row>
    <row r="24" spans="1:10" x14ac:dyDescent="0.3">
      <c r="D24" s="5"/>
      <c r="E24" s="7"/>
      <c r="F24" s="7">
        <f>3/13</f>
        <v>0.23076923076923078</v>
      </c>
      <c r="G24" s="1" t="s">
        <v>129</v>
      </c>
      <c r="J24" s="5" t="s">
        <v>260</v>
      </c>
    </row>
    <row r="25" spans="1:10" x14ac:dyDescent="0.3">
      <c r="F25" s="7"/>
      <c r="G25" s="1"/>
    </row>
    <row r="26" spans="1:10" x14ac:dyDescent="0.3">
      <c r="B26" s="3" t="s">
        <v>261</v>
      </c>
    </row>
    <row r="28" spans="1:10" x14ac:dyDescent="0.3">
      <c r="G28" t="s">
        <v>388</v>
      </c>
      <c r="H28" t="s">
        <v>389</v>
      </c>
    </row>
    <row r="29" spans="1:10" x14ac:dyDescent="0.3">
      <c r="F29" t="s">
        <v>390</v>
      </c>
      <c r="G29" s="28">
        <f>7/12</f>
        <v>0.58333333333333337</v>
      </c>
      <c r="H29" s="28">
        <v>1</v>
      </c>
    </row>
    <row r="30" spans="1:10" x14ac:dyDescent="0.3">
      <c r="F30" t="s">
        <v>391</v>
      </c>
      <c r="G30" s="28">
        <f>5/12</f>
        <v>0.41666666666666669</v>
      </c>
      <c r="H30" s="28">
        <v>0</v>
      </c>
    </row>
    <row r="31" spans="1:10" x14ac:dyDescent="0.3">
      <c r="F31" t="s">
        <v>392</v>
      </c>
      <c r="G31" s="28">
        <v>0</v>
      </c>
      <c r="H31" s="28">
        <v>0</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G27"/>
  <sheetViews>
    <sheetView workbookViewId="0">
      <selection activeCell="D20" sqref="D20"/>
    </sheetView>
  </sheetViews>
  <sheetFormatPr defaultRowHeight="14.4" x14ac:dyDescent="0.3"/>
  <sheetData>
    <row r="3" spans="1:7" x14ac:dyDescent="0.3">
      <c r="A3" s="2" t="s">
        <v>0</v>
      </c>
      <c r="B3" s="2" t="s">
        <v>1</v>
      </c>
      <c r="C3" s="6" t="s">
        <v>36</v>
      </c>
      <c r="D3" s="6" t="s">
        <v>262</v>
      </c>
      <c r="E3" s="6" t="s">
        <v>264</v>
      </c>
      <c r="F3" s="6" t="s">
        <v>49</v>
      </c>
      <c r="G3" s="6"/>
    </row>
    <row r="4" spans="1:7" x14ac:dyDescent="0.3">
      <c r="A4" s="3" t="s">
        <v>2</v>
      </c>
      <c r="B4" s="3" t="s">
        <v>3</v>
      </c>
      <c r="C4" t="s">
        <v>37</v>
      </c>
      <c r="D4" s="27" t="s">
        <v>76</v>
      </c>
      <c r="E4" t="s">
        <v>76</v>
      </c>
      <c r="F4" t="s">
        <v>265</v>
      </c>
      <c r="G4" s="1" t="s">
        <v>263</v>
      </c>
    </row>
    <row r="5" spans="1:7" x14ac:dyDescent="0.3">
      <c r="A5" s="3" t="s">
        <v>4</v>
      </c>
      <c r="B5" s="3" t="s">
        <v>5</v>
      </c>
      <c r="C5" t="s">
        <v>38</v>
      </c>
      <c r="D5" t="s">
        <v>93</v>
      </c>
      <c r="E5" t="s">
        <v>90</v>
      </c>
      <c r="F5" t="s">
        <v>267</v>
      </c>
      <c r="G5" s="1" t="s">
        <v>266</v>
      </c>
    </row>
    <row r="6" spans="1:7" x14ac:dyDescent="0.3">
      <c r="A6" s="3" t="s">
        <v>6</v>
      </c>
      <c r="B6" s="3" t="s">
        <v>7</v>
      </c>
      <c r="C6" t="s">
        <v>39</v>
      </c>
      <c r="D6" t="s">
        <v>90</v>
      </c>
      <c r="E6" t="s">
        <v>90</v>
      </c>
      <c r="F6" t="s">
        <v>90</v>
      </c>
      <c r="G6" t="s">
        <v>90</v>
      </c>
    </row>
    <row r="7" spans="1:7" x14ac:dyDescent="0.3">
      <c r="A7" s="3" t="s">
        <v>8</v>
      </c>
      <c r="B7" s="3" t="s">
        <v>9</v>
      </c>
      <c r="C7" t="s">
        <v>40</v>
      </c>
      <c r="D7" t="s">
        <v>93</v>
      </c>
      <c r="E7" t="s">
        <v>90</v>
      </c>
      <c r="F7" t="s">
        <v>269</v>
      </c>
      <c r="G7" s="1" t="s">
        <v>268</v>
      </c>
    </row>
    <row r="8" spans="1:7" x14ac:dyDescent="0.3">
      <c r="A8" s="3" t="s">
        <v>10</v>
      </c>
      <c r="B8" s="3" t="s">
        <v>11</v>
      </c>
      <c r="C8" t="s">
        <v>38</v>
      </c>
      <c r="D8" t="s">
        <v>76</v>
      </c>
      <c r="E8" t="s">
        <v>76</v>
      </c>
      <c r="F8" t="s">
        <v>271</v>
      </c>
      <c r="G8" s="1" t="s">
        <v>270</v>
      </c>
    </row>
    <row r="9" spans="1:7" x14ac:dyDescent="0.3">
      <c r="A9" s="3" t="s">
        <v>12</v>
      </c>
      <c r="B9" s="3" t="s">
        <v>13</v>
      </c>
      <c r="C9" t="s">
        <v>41</v>
      </c>
      <c r="D9" s="27" t="s">
        <v>76</v>
      </c>
      <c r="E9" t="s">
        <v>76</v>
      </c>
      <c r="F9" t="s">
        <v>273</v>
      </c>
      <c r="G9" s="1" t="s">
        <v>272</v>
      </c>
    </row>
    <row r="10" spans="1:7" x14ac:dyDescent="0.3">
      <c r="A10" s="3" t="s">
        <v>14</v>
      </c>
      <c r="B10" s="3" t="s">
        <v>15</v>
      </c>
      <c r="C10" t="s">
        <v>42</v>
      </c>
      <c r="D10" s="27" t="s">
        <v>76</v>
      </c>
      <c r="E10" t="s">
        <v>76</v>
      </c>
      <c r="F10" t="s">
        <v>275</v>
      </c>
      <c r="G10" s="1" t="s">
        <v>274</v>
      </c>
    </row>
    <row r="11" spans="1:7" x14ac:dyDescent="0.3">
      <c r="A11" s="3" t="s">
        <v>16</v>
      </c>
      <c r="B11" s="3" t="s">
        <v>17</v>
      </c>
      <c r="C11" t="s">
        <v>43</v>
      </c>
      <c r="D11" s="27" t="s">
        <v>76</v>
      </c>
      <c r="E11" t="s">
        <v>76</v>
      </c>
      <c r="F11" t="s">
        <v>277</v>
      </c>
      <c r="G11" s="1" t="s">
        <v>276</v>
      </c>
    </row>
    <row r="12" spans="1:7" x14ac:dyDescent="0.3">
      <c r="A12" s="3" t="s">
        <v>18</v>
      </c>
      <c r="B12" s="3" t="s">
        <v>19</v>
      </c>
      <c r="C12" t="s">
        <v>44</v>
      </c>
      <c r="D12" t="s">
        <v>93</v>
      </c>
      <c r="E12" t="s">
        <v>59</v>
      </c>
      <c r="F12" t="s">
        <v>279</v>
      </c>
      <c r="G12" s="1" t="s">
        <v>278</v>
      </c>
    </row>
    <row r="13" spans="1:7" x14ac:dyDescent="0.3">
      <c r="A13" s="3" t="s">
        <v>20</v>
      </c>
      <c r="B13" s="3" t="s">
        <v>21</v>
      </c>
      <c r="C13" t="s">
        <v>41</v>
      </c>
      <c r="D13" t="s">
        <v>93</v>
      </c>
      <c r="E13" t="s">
        <v>282</v>
      </c>
      <c r="F13" t="s">
        <v>283</v>
      </c>
      <c r="G13" s="1" t="s">
        <v>280</v>
      </c>
    </row>
    <row r="14" spans="1:7" x14ac:dyDescent="0.3">
      <c r="A14" s="3" t="s">
        <v>24</v>
      </c>
      <c r="B14" s="3" t="s">
        <v>25</v>
      </c>
      <c r="C14" t="s">
        <v>46</v>
      </c>
      <c r="D14" s="27" t="s">
        <v>76</v>
      </c>
      <c r="E14" t="s">
        <v>282</v>
      </c>
      <c r="F14" t="s">
        <v>281</v>
      </c>
      <c r="G14" s="1" t="s">
        <v>284</v>
      </c>
    </row>
    <row r="15" spans="1:7" x14ac:dyDescent="0.3">
      <c r="A15" s="3" t="s">
        <v>26</v>
      </c>
      <c r="B15" s="3" t="s">
        <v>27</v>
      </c>
      <c r="C15" t="s">
        <v>37</v>
      </c>
      <c r="D15" s="27" t="s">
        <v>76</v>
      </c>
      <c r="E15" t="s">
        <v>282</v>
      </c>
      <c r="F15" t="s">
        <v>281</v>
      </c>
      <c r="G15" s="1" t="s">
        <v>285</v>
      </c>
    </row>
    <row r="16" spans="1:7" x14ac:dyDescent="0.3">
      <c r="A16" s="3" t="s">
        <v>28</v>
      </c>
      <c r="B16" s="3" t="s">
        <v>29</v>
      </c>
      <c r="C16" t="s">
        <v>47</v>
      </c>
      <c r="D16" t="s">
        <v>93</v>
      </c>
      <c r="E16" t="s">
        <v>90</v>
      </c>
      <c r="F16" t="s">
        <v>287</v>
      </c>
      <c r="G16" s="1" t="s">
        <v>286</v>
      </c>
    </row>
    <row r="17" spans="1:7" x14ac:dyDescent="0.3">
      <c r="A17" s="3" t="s">
        <v>30</v>
      </c>
      <c r="B17" s="3" t="s">
        <v>31</v>
      </c>
      <c r="C17" t="s">
        <v>48</v>
      </c>
      <c r="D17" t="s">
        <v>93</v>
      </c>
      <c r="E17" t="s">
        <v>90</v>
      </c>
      <c r="F17" t="s">
        <v>289</v>
      </c>
      <c r="G17" s="1" t="s">
        <v>288</v>
      </c>
    </row>
    <row r="18" spans="1:7" x14ac:dyDescent="0.3">
      <c r="A18" s="3" t="s">
        <v>32</v>
      </c>
      <c r="B18" s="3" t="s">
        <v>33</v>
      </c>
      <c r="C18" t="s">
        <v>41</v>
      </c>
      <c r="D18" s="27" t="s">
        <v>76</v>
      </c>
      <c r="E18" t="s">
        <v>76</v>
      </c>
      <c r="F18" t="s">
        <v>291</v>
      </c>
      <c r="G18" s="1" t="s">
        <v>290</v>
      </c>
    </row>
    <row r="19" spans="1:7" x14ac:dyDescent="0.3">
      <c r="A19" s="3" t="s">
        <v>34</v>
      </c>
      <c r="B19" s="3" t="s">
        <v>35</v>
      </c>
      <c r="C19" t="s">
        <v>37</v>
      </c>
      <c r="D19" t="s">
        <v>76</v>
      </c>
      <c r="E19" t="s">
        <v>76</v>
      </c>
      <c r="F19" t="s">
        <v>293</v>
      </c>
      <c r="G19" s="1" t="s">
        <v>292</v>
      </c>
    </row>
    <row r="20" spans="1:7" x14ac:dyDescent="0.3">
      <c r="C20" s="5" t="s">
        <v>76</v>
      </c>
      <c r="D20" s="8">
        <f>9/15</f>
        <v>0.6</v>
      </c>
      <c r="E20" s="8">
        <f>7/10</f>
        <v>0.7</v>
      </c>
    </row>
    <row r="21" spans="1:7" x14ac:dyDescent="0.3">
      <c r="C21" s="5" t="s">
        <v>93</v>
      </c>
      <c r="D21" s="7">
        <f>6/15</f>
        <v>0.4</v>
      </c>
      <c r="E21" s="7">
        <f>3/10</f>
        <v>0.3</v>
      </c>
      <c r="G21" s="1" t="s">
        <v>295</v>
      </c>
    </row>
    <row r="22" spans="1:7" x14ac:dyDescent="0.3">
      <c r="G22" s="1"/>
    </row>
    <row r="24" spans="1:7" x14ac:dyDescent="0.3">
      <c r="A24" t="s">
        <v>294</v>
      </c>
    </row>
    <row r="26" spans="1:7" x14ac:dyDescent="0.3">
      <c r="G26" s="17" t="s">
        <v>296</v>
      </c>
    </row>
    <row r="27" spans="1:7" x14ac:dyDescent="0.3">
      <c r="G27" s="1" t="s">
        <v>297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5"/>
  <sheetViews>
    <sheetView topLeftCell="A10" workbookViewId="0">
      <selection activeCell="A14" sqref="A14:XFD14"/>
    </sheetView>
  </sheetViews>
  <sheetFormatPr defaultRowHeight="14.4" x14ac:dyDescent="0.3"/>
  <sheetData>
    <row r="1" spans="1:6" x14ac:dyDescent="0.3">
      <c r="A1" s="5" t="s">
        <v>320</v>
      </c>
    </row>
    <row r="3" spans="1:6" x14ac:dyDescent="0.3">
      <c r="A3" s="2" t="s">
        <v>0</v>
      </c>
      <c r="B3" s="2" t="s">
        <v>1</v>
      </c>
      <c r="C3" s="6" t="s">
        <v>36</v>
      </c>
      <c r="D3" s="6" t="s">
        <v>299</v>
      </c>
      <c r="E3" s="6" t="s">
        <v>49</v>
      </c>
    </row>
    <row r="4" spans="1:6" x14ac:dyDescent="0.3">
      <c r="A4" s="3" t="s">
        <v>2</v>
      </c>
      <c r="B4" s="3" t="s">
        <v>3</v>
      </c>
      <c r="C4" t="s">
        <v>37</v>
      </c>
      <c r="D4" t="s">
        <v>76</v>
      </c>
      <c r="E4" t="s">
        <v>129</v>
      </c>
      <c r="F4" s="1" t="s">
        <v>298</v>
      </c>
    </row>
    <row r="5" spans="1:6" x14ac:dyDescent="0.3">
      <c r="A5" s="3" t="s">
        <v>4</v>
      </c>
      <c r="B5" s="3" t="s">
        <v>5</v>
      </c>
      <c r="C5" t="s">
        <v>38</v>
      </c>
      <c r="D5" t="s">
        <v>76</v>
      </c>
      <c r="E5" t="s">
        <v>301</v>
      </c>
      <c r="F5" s="1" t="s">
        <v>300</v>
      </c>
    </row>
    <row r="6" spans="1:6" x14ac:dyDescent="0.3">
      <c r="A6" s="3" t="s">
        <v>6</v>
      </c>
      <c r="B6" s="3" t="s">
        <v>7</v>
      </c>
      <c r="C6" t="s">
        <v>39</v>
      </c>
      <c r="D6" t="s">
        <v>90</v>
      </c>
      <c r="E6" t="s">
        <v>90</v>
      </c>
      <c r="F6" s="5" t="s">
        <v>90</v>
      </c>
    </row>
    <row r="7" spans="1:6" x14ac:dyDescent="0.3">
      <c r="A7" s="3" t="s">
        <v>8</v>
      </c>
      <c r="B7" s="3" t="s">
        <v>9</v>
      </c>
      <c r="C7" t="s">
        <v>40</v>
      </c>
      <c r="D7" t="s">
        <v>303</v>
      </c>
      <c r="E7" t="s">
        <v>304</v>
      </c>
      <c r="F7" s="1" t="s">
        <v>302</v>
      </c>
    </row>
    <row r="8" spans="1:6" x14ac:dyDescent="0.3">
      <c r="A8" s="3" t="s">
        <v>10</v>
      </c>
      <c r="B8" s="3" t="s">
        <v>11</v>
      </c>
      <c r="C8" t="s">
        <v>38</v>
      </c>
      <c r="D8" t="s">
        <v>303</v>
      </c>
      <c r="E8" t="s">
        <v>306</v>
      </c>
      <c r="F8" s="1" t="s">
        <v>305</v>
      </c>
    </row>
    <row r="9" spans="1:6" x14ac:dyDescent="0.3">
      <c r="A9" s="3" t="s">
        <v>12</v>
      </c>
      <c r="B9" s="3" t="s">
        <v>13</v>
      </c>
      <c r="C9" t="s">
        <v>41</v>
      </c>
      <c r="D9" t="s">
        <v>76</v>
      </c>
      <c r="E9" t="s">
        <v>308</v>
      </c>
      <c r="F9" s="1" t="s">
        <v>307</v>
      </c>
    </row>
    <row r="10" spans="1:6" x14ac:dyDescent="0.3">
      <c r="A10" s="3" t="s">
        <v>14</v>
      </c>
      <c r="B10" s="3" t="s">
        <v>15</v>
      </c>
      <c r="C10" t="s">
        <v>42</v>
      </c>
      <c r="D10" t="s">
        <v>76</v>
      </c>
      <c r="E10" t="s">
        <v>310</v>
      </c>
      <c r="F10" s="1" t="s">
        <v>309</v>
      </c>
    </row>
    <row r="11" spans="1:6" x14ac:dyDescent="0.3">
      <c r="A11" s="3" t="s">
        <v>16</v>
      </c>
      <c r="B11" s="3" t="s">
        <v>17</v>
      </c>
      <c r="C11" t="s">
        <v>43</v>
      </c>
      <c r="D11" t="s">
        <v>303</v>
      </c>
      <c r="E11" t="s">
        <v>312</v>
      </c>
      <c r="F11" s="1" t="s">
        <v>311</v>
      </c>
    </row>
    <row r="12" spans="1:6" x14ac:dyDescent="0.3">
      <c r="A12" s="3" t="s">
        <v>18</v>
      </c>
      <c r="B12" s="3" t="s">
        <v>19</v>
      </c>
      <c r="C12" t="s">
        <v>44</v>
      </c>
      <c r="D12" t="s">
        <v>93</v>
      </c>
      <c r="E12" t="s">
        <v>314</v>
      </c>
      <c r="F12" s="1" t="s">
        <v>313</v>
      </c>
    </row>
    <row r="13" spans="1:6" x14ac:dyDescent="0.3">
      <c r="A13" s="3" t="s">
        <v>20</v>
      </c>
      <c r="B13" s="3" t="s">
        <v>21</v>
      </c>
      <c r="C13" t="s">
        <v>41</v>
      </c>
      <c r="D13" t="s">
        <v>303</v>
      </c>
      <c r="E13" t="s">
        <v>316</v>
      </c>
      <c r="F13" s="1" t="s">
        <v>315</v>
      </c>
    </row>
    <row r="14" spans="1:6" x14ac:dyDescent="0.3">
      <c r="A14" s="3" t="s">
        <v>24</v>
      </c>
      <c r="B14" s="3" t="s">
        <v>25</v>
      </c>
      <c r="C14" t="s">
        <v>46</v>
      </c>
      <c r="D14" t="s">
        <v>317</v>
      </c>
      <c r="E14" t="s">
        <v>90</v>
      </c>
      <c r="F14" s="1" t="s">
        <v>90</v>
      </c>
    </row>
    <row r="15" spans="1:6" x14ac:dyDescent="0.3">
      <c r="A15" s="3" t="s">
        <v>26</v>
      </c>
      <c r="B15" s="3" t="s">
        <v>27</v>
      </c>
      <c r="C15" t="s">
        <v>37</v>
      </c>
      <c r="D15" t="s">
        <v>317</v>
      </c>
      <c r="E15" t="s">
        <v>90</v>
      </c>
      <c r="F15" s="1" t="s">
        <v>90</v>
      </c>
    </row>
    <row r="16" spans="1:6" x14ac:dyDescent="0.3">
      <c r="A16" s="3" t="s">
        <v>28</v>
      </c>
      <c r="B16" s="3" t="s">
        <v>29</v>
      </c>
      <c r="C16" t="s">
        <v>47</v>
      </c>
      <c r="D16" t="s">
        <v>317</v>
      </c>
      <c r="E16" t="s">
        <v>90</v>
      </c>
      <c r="F16" s="1" t="s">
        <v>90</v>
      </c>
    </row>
    <row r="17" spans="1:6" x14ac:dyDescent="0.3">
      <c r="A17" s="3" t="s">
        <v>30</v>
      </c>
      <c r="B17" s="3" t="s">
        <v>31</v>
      </c>
      <c r="C17" t="s">
        <v>48</v>
      </c>
      <c r="D17" t="s">
        <v>317</v>
      </c>
      <c r="E17" t="s">
        <v>90</v>
      </c>
      <c r="F17" s="1" t="s">
        <v>90</v>
      </c>
    </row>
    <row r="18" spans="1:6" x14ac:dyDescent="0.3">
      <c r="A18" s="3" t="s">
        <v>32</v>
      </c>
      <c r="B18" s="3" t="s">
        <v>33</v>
      </c>
      <c r="C18" t="s">
        <v>41</v>
      </c>
      <c r="D18" t="s">
        <v>303</v>
      </c>
      <c r="E18" t="s">
        <v>319</v>
      </c>
      <c r="F18" s="1" t="s">
        <v>318</v>
      </c>
    </row>
    <row r="19" spans="1:6" x14ac:dyDescent="0.3">
      <c r="A19" s="3" t="s">
        <v>34</v>
      </c>
      <c r="B19" s="3" t="s">
        <v>35</v>
      </c>
      <c r="C19" t="s">
        <v>37</v>
      </c>
      <c r="D19" t="s">
        <v>90</v>
      </c>
      <c r="E19" t="s">
        <v>90</v>
      </c>
      <c r="F19" s="5" t="s">
        <v>90</v>
      </c>
    </row>
    <row r="21" spans="1:6" x14ac:dyDescent="0.3">
      <c r="C21" s="5" t="s">
        <v>76</v>
      </c>
      <c r="D21" s="7">
        <f>4/10</f>
        <v>0.4</v>
      </c>
      <c r="E21" s="7">
        <v>0.2</v>
      </c>
      <c r="F21" s="1" t="s">
        <v>322</v>
      </c>
    </row>
    <row r="22" spans="1:6" x14ac:dyDescent="0.3">
      <c r="C22" s="5" t="s">
        <v>303</v>
      </c>
      <c r="D22" s="8">
        <f>5/10</f>
        <v>0.5</v>
      </c>
      <c r="E22" s="8">
        <v>0.4</v>
      </c>
      <c r="F22" s="1" t="s">
        <v>323</v>
      </c>
    </row>
    <row r="23" spans="1:6" x14ac:dyDescent="0.3">
      <c r="C23" s="5" t="s">
        <v>93</v>
      </c>
      <c r="D23" s="7">
        <f>1/10</f>
        <v>0.1</v>
      </c>
      <c r="E23" s="7">
        <v>0.1</v>
      </c>
      <c r="F23" s="1" t="s">
        <v>325</v>
      </c>
    </row>
    <row r="24" spans="1:6" x14ac:dyDescent="0.3">
      <c r="E24" s="7">
        <v>0.2</v>
      </c>
      <c r="F24" s="1" t="s">
        <v>324</v>
      </c>
    </row>
    <row r="25" spans="1:6" x14ac:dyDescent="0.3">
      <c r="A25" s="14" t="s">
        <v>321</v>
      </c>
      <c r="E25" s="7">
        <v>0.1</v>
      </c>
      <c r="F25" s="1" t="s">
        <v>129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Male experiences E16</vt:lpstr>
      <vt:lpstr>Any symptoms E18</vt:lpstr>
      <vt:lpstr>DRSP E19</vt:lpstr>
      <vt:lpstr>PMDD as PME E20</vt:lpstr>
      <vt:lpstr>External factors E21</vt:lpstr>
      <vt:lpstr>M changes in DSM E22</vt:lpstr>
      <vt:lpstr>Diuretics E23</vt:lpstr>
      <vt:lpstr>Surgery E24</vt:lpstr>
      <vt:lpstr>Rate me E25</vt:lpstr>
      <vt:lpstr>5.1 Medicalisation</vt:lpstr>
      <vt:lpstr>'DRSP E19'!_GoBack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Sally King</dc:creator>
  <cp:lastModifiedBy>Sally King</cp:lastModifiedBy>
  <dcterms:created xsi:type="dcterms:W3CDTF">2020-04-24T11:12:01Z</dcterms:created>
  <dcterms:modified xsi:type="dcterms:W3CDTF">2022-02-09T16:34:59Z</dcterms:modified>
</cp:coreProperties>
</file>