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8810" windowHeight="11580"/>
  </bookViews>
  <sheets>
    <sheet name="Sources" sheetId="7" r:id="rId1"/>
    <sheet name="Fig 1" sheetId="13" r:id="rId2"/>
    <sheet name="Fig 2" sheetId="16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N224" i="16" l="1"/>
  <c r="N223" i="16"/>
  <c r="N222" i="16"/>
  <c r="N221" i="16"/>
  <c r="N220" i="16"/>
  <c r="N219" i="16"/>
  <c r="N218" i="16"/>
  <c r="N217" i="16"/>
  <c r="N216" i="16"/>
  <c r="N215" i="16"/>
  <c r="N214" i="16"/>
  <c r="N213" i="16"/>
  <c r="N212" i="16"/>
  <c r="N211" i="16"/>
  <c r="N210" i="16"/>
  <c r="N209" i="16"/>
  <c r="N208" i="16"/>
  <c r="N207" i="16"/>
  <c r="N206" i="16"/>
  <c r="N205" i="16"/>
  <c r="N204" i="16"/>
  <c r="N203" i="16"/>
  <c r="N202" i="16"/>
  <c r="N201" i="16"/>
  <c r="N200" i="16"/>
  <c r="N199" i="16"/>
  <c r="N198" i="16"/>
  <c r="N197" i="16"/>
  <c r="N196" i="16"/>
  <c r="N195" i="16"/>
  <c r="N194" i="16"/>
  <c r="N193" i="16"/>
  <c r="N192" i="16"/>
  <c r="N191" i="16"/>
  <c r="N190" i="16"/>
  <c r="N189" i="16"/>
  <c r="N188" i="16"/>
  <c r="N187" i="16"/>
  <c r="N186" i="16"/>
  <c r="N185" i="16"/>
  <c r="N184" i="16"/>
  <c r="N183" i="16"/>
  <c r="N182" i="16"/>
  <c r="N181" i="16"/>
  <c r="N180" i="16"/>
  <c r="N179" i="16"/>
  <c r="N178" i="16"/>
  <c r="N177" i="16"/>
  <c r="N176" i="16"/>
  <c r="N175" i="16"/>
  <c r="N174" i="16"/>
  <c r="N173" i="16"/>
  <c r="N172" i="16"/>
  <c r="N171" i="16"/>
  <c r="N170" i="16"/>
  <c r="N169" i="16"/>
  <c r="N168" i="16"/>
  <c r="N167" i="16"/>
  <c r="N166" i="16"/>
  <c r="N165" i="16"/>
  <c r="N164" i="16"/>
  <c r="N163" i="16"/>
  <c r="N162" i="16"/>
  <c r="N161" i="16"/>
  <c r="N160" i="16"/>
  <c r="N159" i="16"/>
  <c r="N158" i="16"/>
  <c r="N157" i="16"/>
  <c r="N156" i="16"/>
  <c r="N155" i="16"/>
  <c r="N154" i="16"/>
  <c r="N153" i="16"/>
  <c r="N152" i="16"/>
  <c r="N151" i="16"/>
  <c r="N150" i="16"/>
  <c r="N149" i="16"/>
  <c r="N148" i="16"/>
  <c r="N147" i="16"/>
  <c r="N146" i="16"/>
  <c r="N145" i="16"/>
  <c r="N144" i="16"/>
  <c r="N143" i="16"/>
  <c r="N142" i="16"/>
  <c r="N141" i="16"/>
  <c r="N140" i="16"/>
  <c r="N139" i="16"/>
  <c r="N138" i="16"/>
  <c r="N137" i="16"/>
  <c r="N136" i="16"/>
  <c r="N135" i="16"/>
  <c r="N134" i="16"/>
  <c r="N133" i="16"/>
  <c r="N132" i="16"/>
  <c r="N131" i="16"/>
  <c r="N130" i="16"/>
  <c r="N129" i="16"/>
  <c r="N128" i="16"/>
  <c r="N127" i="16"/>
  <c r="N126" i="16"/>
  <c r="N125" i="16"/>
  <c r="N124" i="16"/>
  <c r="N123" i="16"/>
  <c r="N122" i="16"/>
  <c r="N121" i="16"/>
  <c r="N120" i="16"/>
  <c r="N119" i="16"/>
  <c r="N118" i="16"/>
  <c r="N117" i="16"/>
  <c r="N116" i="16"/>
  <c r="N115" i="16"/>
  <c r="N114" i="16"/>
  <c r="N113" i="16"/>
  <c r="N112" i="16"/>
  <c r="N111" i="16"/>
  <c r="N110" i="16"/>
  <c r="N225" i="16"/>
  <c r="B225" i="16" s="1"/>
  <c r="D225" i="16"/>
  <c r="C225" i="16" s="1"/>
  <c r="D224" i="16"/>
  <c r="C224" i="16"/>
  <c r="B224" i="16" s="1"/>
  <c r="D223" i="16"/>
  <c r="C223" i="16" s="1"/>
  <c r="B223" i="16" s="1"/>
  <c r="D222" i="16"/>
  <c r="C222" i="16"/>
  <c r="B222" i="16" s="1"/>
  <c r="D221" i="16"/>
  <c r="C221" i="16" s="1"/>
  <c r="B221" i="16" s="1"/>
  <c r="D220" i="16"/>
  <c r="C220" i="16"/>
  <c r="B220" i="16" s="1"/>
  <c r="D219" i="16"/>
  <c r="C219" i="16" s="1"/>
  <c r="B219" i="16" s="1"/>
  <c r="D218" i="16"/>
  <c r="C218" i="16"/>
  <c r="B218" i="16" s="1"/>
  <c r="D217" i="16"/>
  <c r="C217" i="16" s="1"/>
  <c r="B217" i="16" s="1"/>
  <c r="D216" i="16"/>
  <c r="C216" i="16"/>
  <c r="B216" i="16" s="1"/>
  <c r="D215" i="16"/>
  <c r="C215" i="16" s="1"/>
  <c r="B215" i="16" s="1"/>
  <c r="D214" i="16"/>
  <c r="C214" i="16"/>
  <c r="B214" i="16" s="1"/>
  <c r="D213" i="16"/>
  <c r="C213" i="16" s="1"/>
  <c r="B213" i="16" s="1"/>
  <c r="D212" i="16"/>
  <c r="C212" i="16"/>
  <c r="B212" i="16" s="1"/>
  <c r="D211" i="16"/>
  <c r="C211" i="16" s="1"/>
  <c r="B211" i="16" s="1"/>
  <c r="D210" i="16"/>
  <c r="C210" i="16"/>
  <c r="B210" i="16" s="1"/>
  <c r="D209" i="16"/>
  <c r="C209" i="16" s="1"/>
  <c r="B209" i="16" s="1"/>
  <c r="D208" i="16"/>
  <c r="C208" i="16"/>
  <c r="B208" i="16" s="1"/>
  <c r="D207" i="16"/>
  <c r="C207" i="16" s="1"/>
  <c r="B207" i="16" s="1"/>
  <c r="D206" i="16"/>
  <c r="C206" i="16"/>
  <c r="B206" i="16" s="1"/>
  <c r="D205" i="16"/>
  <c r="C205" i="16" s="1"/>
  <c r="B205" i="16" s="1"/>
  <c r="D204" i="16"/>
  <c r="C204" i="16"/>
  <c r="B204" i="16" s="1"/>
  <c r="D203" i="16"/>
  <c r="C203" i="16" s="1"/>
  <c r="B203" i="16" s="1"/>
  <c r="D202" i="16"/>
  <c r="C202" i="16"/>
  <c r="B202" i="16" s="1"/>
  <c r="D201" i="16"/>
  <c r="C201" i="16" s="1"/>
  <c r="B201" i="16" s="1"/>
  <c r="D200" i="16"/>
  <c r="C200" i="16"/>
  <c r="B200" i="16" s="1"/>
  <c r="D199" i="16"/>
  <c r="C199" i="16" s="1"/>
  <c r="B199" i="16" s="1"/>
  <c r="D198" i="16"/>
  <c r="C198" i="16"/>
  <c r="B198" i="16" s="1"/>
  <c r="D197" i="16"/>
  <c r="C197" i="16" s="1"/>
  <c r="B197" i="16" s="1"/>
  <c r="D196" i="16"/>
  <c r="C196" i="16"/>
  <c r="B196" i="16" s="1"/>
  <c r="D195" i="16"/>
  <c r="C195" i="16" s="1"/>
  <c r="B195" i="16" s="1"/>
  <c r="D194" i="16"/>
  <c r="C194" i="16"/>
  <c r="B194" i="16" s="1"/>
  <c r="D193" i="16"/>
  <c r="C193" i="16" s="1"/>
  <c r="B193" i="16" s="1"/>
  <c r="D192" i="16"/>
  <c r="C192" i="16"/>
  <c r="B192" i="16" s="1"/>
  <c r="D191" i="16"/>
  <c r="C191" i="16" s="1"/>
  <c r="B191" i="16" s="1"/>
  <c r="D190" i="16"/>
  <c r="C190" i="16"/>
  <c r="B190" i="16" s="1"/>
  <c r="D189" i="16"/>
  <c r="C189" i="16" s="1"/>
  <c r="B189" i="16" s="1"/>
  <c r="D188" i="16"/>
  <c r="C188" i="16"/>
  <c r="B188" i="16" s="1"/>
  <c r="D187" i="16"/>
  <c r="C187" i="16" s="1"/>
  <c r="B187" i="16" s="1"/>
  <c r="D186" i="16"/>
  <c r="C186" i="16"/>
  <c r="B186" i="16" s="1"/>
  <c r="D185" i="16"/>
  <c r="C185" i="16" s="1"/>
  <c r="B185" i="16" s="1"/>
  <c r="D184" i="16"/>
  <c r="C184" i="16"/>
  <c r="B184" i="16" s="1"/>
  <c r="D183" i="16"/>
  <c r="C183" i="16" s="1"/>
  <c r="B183" i="16" s="1"/>
  <c r="D182" i="16"/>
  <c r="C182" i="16"/>
  <c r="B182" i="16" s="1"/>
  <c r="D181" i="16"/>
  <c r="C181" i="16" s="1"/>
  <c r="B181" i="16" s="1"/>
  <c r="D180" i="16"/>
  <c r="C180" i="16"/>
  <c r="B180" i="16" s="1"/>
  <c r="D179" i="16"/>
  <c r="C179" i="16" s="1"/>
  <c r="B179" i="16" s="1"/>
  <c r="D178" i="16"/>
  <c r="C178" i="16"/>
  <c r="B178" i="16" s="1"/>
  <c r="D177" i="16"/>
  <c r="C177" i="16" s="1"/>
  <c r="B177" i="16" s="1"/>
  <c r="D176" i="16"/>
  <c r="C176" i="16"/>
  <c r="B176" i="16" s="1"/>
  <c r="D175" i="16"/>
  <c r="C175" i="16" s="1"/>
  <c r="B175" i="16" s="1"/>
  <c r="D174" i="16"/>
  <c r="C174" i="16"/>
  <c r="B174" i="16" s="1"/>
  <c r="D173" i="16"/>
  <c r="C173" i="16" s="1"/>
  <c r="B173" i="16" s="1"/>
  <c r="D172" i="16"/>
  <c r="C172" i="16"/>
  <c r="B172" i="16" s="1"/>
  <c r="D171" i="16"/>
  <c r="C171" i="16" s="1"/>
  <c r="B171" i="16" s="1"/>
  <c r="D170" i="16"/>
  <c r="C170" i="16"/>
  <c r="B170" i="16" s="1"/>
  <c r="D169" i="16"/>
  <c r="C169" i="16" s="1"/>
  <c r="B169" i="16" s="1"/>
  <c r="D168" i="16"/>
  <c r="C168" i="16"/>
  <c r="B168" i="16" s="1"/>
  <c r="D167" i="16"/>
  <c r="C167" i="16" s="1"/>
  <c r="B167" i="16" s="1"/>
  <c r="D166" i="16"/>
  <c r="C166" i="16"/>
  <c r="B166" i="16" s="1"/>
  <c r="D165" i="16"/>
  <c r="C165" i="16" s="1"/>
  <c r="B165" i="16" s="1"/>
  <c r="D164" i="16"/>
  <c r="C164" i="16"/>
  <c r="B164" i="16" s="1"/>
  <c r="D163" i="16"/>
  <c r="C163" i="16" s="1"/>
  <c r="B163" i="16" s="1"/>
  <c r="D162" i="16"/>
  <c r="C162" i="16"/>
  <c r="B162" i="16" s="1"/>
  <c r="D161" i="16"/>
  <c r="C161" i="16" s="1"/>
  <c r="B161" i="16" s="1"/>
  <c r="D160" i="16"/>
  <c r="C160" i="16"/>
  <c r="B160" i="16" s="1"/>
  <c r="D159" i="16"/>
  <c r="C159" i="16" s="1"/>
  <c r="B159" i="16" s="1"/>
  <c r="D158" i="16"/>
  <c r="C158" i="16"/>
  <c r="B158" i="16" s="1"/>
  <c r="D157" i="16"/>
  <c r="C157" i="16" s="1"/>
  <c r="B157" i="16" s="1"/>
  <c r="D156" i="16"/>
  <c r="C156" i="16"/>
  <c r="B156" i="16" s="1"/>
  <c r="D155" i="16"/>
  <c r="C155" i="16" s="1"/>
  <c r="B155" i="16" s="1"/>
  <c r="D154" i="16"/>
  <c r="C154" i="16"/>
  <c r="B154" i="16" s="1"/>
  <c r="D153" i="16"/>
  <c r="C153" i="16" s="1"/>
  <c r="B153" i="16" s="1"/>
  <c r="D152" i="16"/>
  <c r="C152" i="16"/>
  <c r="B152" i="16" s="1"/>
  <c r="D151" i="16"/>
  <c r="C151" i="16" s="1"/>
  <c r="B151" i="16" s="1"/>
  <c r="D150" i="16"/>
  <c r="C150" i="16"/>
  <c r="B150" i="16" s="1"/>
  <c r="D149" i="16"/>
  <c r="C149" i="16" s="1"/>
  <c r="B149" i="16" s="1"/>
  <c r="D148" i="16"/>
  <c r="C148" i="16"/>
  <c r="B148" i="16" s="1"/>
  <c r="D147" i="16"/>
  <c r="C147" i="16" s="1"/>
  <c r="B147" i="16" s="1"/>
  <c r="D146" i="16"/>
  <c r="C146" i="16"/>
  <c r="B146" i="16" s="1"/>
  <c r="D145" i="16"/>
  <c r="C145" i="16" s="1"/>
  <c r="B145" i="16" s="1"/>
  <c r="D144" i="16"/>
  <c r="C144" i="16"/>
  <c r="B144" i="16" s="1"/>
  <c r="D143" i="16"/>
  <c r="C143" i="16" s="1"/>
  <c r="B143" i="16" s="1"/>
  <c r="D142" i="16"/>
  <c r="C142" i="16"/>
  <c r="B142" i="16" s="1"/>
  <c r="D141" i="16"/>
  <c r="C141" i="16" s="1"/>
  <c r="B141" i="16" s="1"/>
  <c r="D140" i="16"/>
  <c r="C140" i="16"/>
  <c r="B140" i="16" s="1"/>
  <c r="D139" i="16"/>
  <c r="C139" i="16" s="1"/>
  <c r="B139" i="16" s="1"/>
  <c r="D138" i="16"/>
  <c r="C138" i="16"/>
  <c r="B138" i="16" s="1"/>
  <c r="D137" i="16"/>
  <c r="C137" i="16" s="1"/>
  <c r="B137" i="16" s="1"/>
  <c r="D136" i="16"/>
  <c r="C136" i="16"/>
  <c r="B136" i="16" s="1"/>
  <c r="D135" i="16"/>
  <c r="C135" i="16" s="1"/>
  <c r="B135" i="16" s="1"/>
  <c r="D134" i="16"/>
  <c r="C134" i="16"/>
  <c r="B134" i="16" s="1"/>
  <c r="D133" i="16"/>
  <c r="C133" i="16" s="1"/>
  <c r="B133" i="16" s="1"/>
  <c r="D132" i="16"/>
  <c r="C132" i="16"/>
  <c r="B132" i="16" s="1"/>
  <c r="D131" i="16"/>
  <c r="C131" i="16" s="1"/>
  <c r="B131" i="16" s="1"/>
  <c r="D130" i="16"/>
  <c r="C130" i="16"/>
  <c r="B130" i="16" s="1"/>
  <c r="D129" i="16"/>
  <c r="C129" i="16" s="1"/>
  <c r="B129" i="16" s="1"/>
  <c r="D128" i="16"/>
  <c r="C128" i="16"/>
  <c r="B128" i="16" s="1"/>
  <c r="D127" i="16"/>
  <c r="C127" i="16" s="1"/>
  <c r="B127" i="16" s="1"/>
  <c r="D126" i="16"/>
  <c r="C126" i="16"/>
  <c r="B126" i="16" s="1"/>
  <c r="D125" i="16"/>
  <c r="C125" i="16" s="1"/>
  <c r="B125" i="16" s="1"/>
  <c r="D124" i="16"/>
  <c r="C124" i="16"/>
  <c r="B124" i="16" s="1"/>
  <c r="D123" i="16"/>
  <c r="C123" i="16" s="1"/>
  <c r="B123" i="16" s="1"/>
  <c r="D122" i="16"/>
  <c r="C122" i="16"/>
  <c r="B122" i="16" s="1"/>
  <c r="D121" i="16"/>
  <c r="C121" i="16" s="1"/>
  <c r="B121" i="16" s="1"/>
  <c r="D120" i="16"/>
  <c r="C120" i="16"/>
  <c r="B120" i="16" s="1"/>
  <c r="D119" i="16"/>
  <c r="C119" i="16" s="1"/>
  <c r="B119" i="16" s="1"/>
  <c r="D118" i="16"/>
  <c r="C118" i="16"/>
  <c r="B118" i="16" s="1"/>
  <c r="D117" i="16"/>
  <c r="C117" i="16" s="1"/>
  <c r="B117" i="16" s="1"/>
  <c r="D116" i="16"/>
  <c r="C116" i="16"/>
  <c r="B116" i="16" s="1"/>
  <c r="D115" i="16"/>
  <c r="C115" i="16" s="1"/>
  <c r="B115" i="16" s="1"/>
  <c r="D114" i="16"/>
  <c r="C114" i="16"/>
  <c r="B114" i="16" s="1"/>
  <c r="D113" i="16"/>
  <c r="C113" i="16" s="1"/>
  <c r="B113" i="16" s="1"/>
  <c r="D112" i="16"/>
  <c r="C112" i="16"/>
  <c r="B112" i="16" s="1"/>
  <c r="D111" i="16"/>
  <c r="C111" i="16" s="1"/>
  <c r="B111" i="16" s="1"/>
  <c r="D110" i="16"/>
  <c r="C110" i="16"/>
  <c r="B110" i="16" s="1"/>
  <c r="D109" i="16"/>
  <c r="C109" i="16" s="1"/>
  <c r="B109" i="16" s="1"/>
  <c r="D108" i="16"/>
  <c r="C108" i="16"/>
  <c r="B108" i="16" s="1"/>
  <c r="D107" i="16"/>
  <c r="C107" i="16" s="1"/>
  <c r="B107" i="16" s="1"/>
  <c r="D106" i="16"/>
  <c r="C106" i="16"/>
  <c r="B106" i="16" s="1"/>
  <c r="D105" i="16"/>
  <c r="C105" i="16" s="1"/>
  <c r="B105" i="16" s="1"/>
  <c r="D104" i="16"/>
  <c r="C104" i="16"/>
  <c r="B104" i="16" s="1"/>
  <c r="D103" i="16"/>
  <c r="C103" i="16" s="1"/>
  <c r="B103" i="16" s="1"/>
  <c r="D102" i="16"/>
  <c r="C102" i="16"/>
  <c r="B102" i="16" s="1"/>
  <c r="D101" i="16"/>
  <c r="C101" i="16" s="1"/>
  <c r="B101" i="16" s="1"/>
  <c r="D100" i="16"/>
  <c r="C100" i="16"/>
  <c r="B100" i="16" s="1"/>
  <c r="D99" i="16"/>
  <c r="C99" i="16" s="1"/>
  <c r="B99" i="16" s="1"/>
  <c r="D98" i="16"/>
  <c r="C98" i="16" s="1"/>
  <c r="B98" i="16" s="1"/>
  <c r="D97" i="16"/>
  <c r="C97" i="16" s="1"/>
  <c r="B97" i="16" s="1"/>
  <c r="D96" i="16"/>
  <c r="C96" i="16"/>
  <c r="B96" i="16" s="1"/>
  <c r="D95" i="16"/>
  <c r="C95" i="16" s="1"/>
  <c r="B95" i="16" s="1"/>
  <c r="D94" i="16"/>
  <c r="C94" i="16" s="1"/>
  <c r="B94" i="16" s="1"/>
  <c r="D93" i="16"/>
  <c r="C93" i="16" s="1"/>
  <c r="B93" i="16" s="1"/>
  <c r="D92" i="16"/>
  <c r="C92" i="16"/>
  <c r="B92" i="16" s="1"/>
  <c r="D91" i="16"/>
  <c r="C91" i="16" s="1"/>
  <c r="B91" i="16" s="1"/>
  <c r="D90" i="16"/>
  <c r="C90" i="16" s="1"/>
  <c r="B90" i="16" s="1"/>
  <c r="D89" i="16"/>
  <c r="C89" i="16" s="1"/>
  <c r="B89" i="16" s="1"/>
  <c r="D88" i="16"/>
  <c r="C88" i="16"/>
  <c r="B88" i="16" s="1"/>
  <c r="D87" i="16"/>
  <c r="C87" i="16" s="1"/>
  <c r="B87" i="16" s="1"/>
  <c r="D86" i="16"/>
  <c r="C86" i="16" s="1"/>
  <c r="B86" i="16" s="1"/>
  <c r="D85" i="16"/>
  <c r="C85" i="16" s="1"/>
  <c r="B85" i="16" s="1"/>
  <c r="D84" i="16"/>
  <c r="C84" i="16"/>
  <c r="B84" i="16" s="1"/>
  <c r="D83" i="16"/>
  <c r="C83" i="16" s="1"/>
  <c r="B83" i="16" s="1"/>
  <c r="D82" i="16"/>
  <c r="C82" i="16" s="1"/>
  <c r="B82" i="16" s="1"/>
  <c r="D81" i="16"/>
  <c r="C81" i="16" s="1"/>
  <c r="B81" i="16" s="1"/>
  <c r="D80" i="16"/>
  <c r="C80" i="16"/>
  <c r="B80" i="16" s="1"/>
  <c r="D79" i="16"/>
  <c r="C79" i="16" s="1"/>
  <c r="B79" i="16" s="1"/>
  <c r="D78" i="16"/>
  <c r="C78" i="16" s="1"/>
  <c r="B78" i="16" s="1"/>
  <c r="D77" i="16"/>
  <c r="C77" i="16" s="1"/>
  <c r="B77" i="16" s="1"/>
  <c r="D76" i="16"/>
  <c r="C76" i="16"/>
  <c r="B76" i="16" s="1"/>
  <c r="D75" i="16"/>
  <c r="C75" i="16" s="1"/>
  <c r="B75" i="16" s="1"/>
  <c r="D74" i="16"/>
  <c r="C74" i="16" s="1"/>
  <c r="B74" i="16" s="1"/>
  <c r="D73" i="16"/>
  <c r="C73" i="16" s="1"/>
  <c r="B73" i="16" s="1"/>
  <c r="D72" i="16"/>
  <c r="C72" i="16"/>
  <c r="B72" i="16" s="1"/>
  <c r="D71" i="16"/>
  <c r="C71" i="16" s="1"/>
  <c r="B71" i="16" s="1"/>
  <c r="D70" i="16"/>
  <c r="C70" i="16" s="1"/>
  <c r="B70" i="16" s="1"/>
  <c r="D69" i="16"/>
  <c r="C69" i="16" s="1"/>
  <c r="B69" i="16" s="1"/>
  <c r="D68" i="16"/>
  <c r="C68" i="16"/>
  <c r="B68" i="16" s="1"/>
  <c r="D67" i="16"/>
  <c r="C67" i="16" s="1"/>
  <c r="B67" i="16" s="1"/>
  <c r="D66" i="16"/>
  <c r="C66" i="16"/>
  <c r="B66" i="16" s="1"/>
  <c r="D65" i="16"/>
  <c r="C65" i="16" s="1"/>
  <c r="B65" i="16" s="1"/>
  <c r="D64" i="16"/>
  <c r="C64" i="16"/>
  <c r="B64" i="16" s="1"/>
  <c r="D63" i="16"/>
  <c r="C63" i="16" s="1"/>
  <c r="B63" i="16" s="1"/>
  <c r="D62" i="16"/>
  <c r="C62" i="16"/>
  <c r="B62" i="16" s="1"/>
  <c r="D61" i="16"/>
  <c r="C61" i="16" s="1"/>
  <c r="B61" i="16" s="1"/>
  <c r="D60" i="16"/>
  <c r="C60" i="16"/>
  <c r="B60" i="16" s="1"/>
  <c r="D59" i="16"/>
  <c r="C59" i="16" s="1"/>
  <c r="B59" i="16"/>
  <c r="D58" i="16"/>
  <c r="C58" i="16" s="1"/>
  <c r="B58" i="16" s="1"/>
  <c r="D57" i="16"/>
  <c r="C57" i="16"/>
  <c r="B57" i="16"/>
  <c r="D56" i="16"/>
  <c r="C56" i="16"/>
  <c r="B56" i="16"/>
  <c r="D55" i="16"/>
  <c r="C55" i="16" s="1"/>
  <c r="B55" i="16" s="1"/>
  <c r="D54" i="16"/>
  <c r="C54" i="16"/>
  <c r="B54" i="16"/>
  <c r="D53" i="16"/>
  <c r="C53" i="16"/>
  <c r="B53" i="16"/>
  <c r="D52" i="16"/>
  <c r="C52" i="16" s="1"/>
  <c r="B52" i="16" s="1"/>
  <c r="D51" i="16"/>
  <c r="C51" i="16"/>
  <c r="B51" i="16" s="1"/>
  <c r="D50" i="16"/>
  <c r="C50" i="16"/>
  <c r="B50" i="16"/>
  <c r="D49" i="16"/>
  <c r="C49" i="16"/>
  <c r="B49" i="16"/>
  <c r="D48" i="16"/>
  <c r="C48" i="16" s="1"/>
  <c r="B48" i="16" s="1"/>
  <c r="D47" i="16"/>
  <c r="C47" i="16"/>
  <c r="B47" i="16" s="1"/>
  <c r="D46" i="16"/>
  <c r="C46" i="16"/>
  <c r="B46" i="16"/>
  <c r="D45" i="16"/>
  <c r="C45" i="16"/>
  <c r="B45" i="16"/>
  <c r="D44" i="16"/>
  <c r="C44" i="16" s="1"/>
  <c r="B44" i="16" s="1"/>
  <c r="D43" i="16"/>
  <c r="C43" i="16"/>
  <c r="B43" i="16" s="1"/>
  <c r="D42" i="16"/>
  <c r="C42" i="16"/>
  <c r="B42" i="16"/>
  <c r="D41" i="16"/>
  <c r="C41" i="16"/>
  <c r="B41" i="16"/>
  <c r="D40" i="16"/>
  <c r="C40" i="16" s="1"/>
  <c r="B40" i="16" s="1"/>
  <c r="D39" i="16"/>
  <c r="C39" i="16"/>
  <c r="B39" i="16" s="1"/>
  <c r="D38" i="16"/>
  <c r="C38" i="16"/>
  <c r="B38" i="16"/>
  <c r="D37" i="16"/>
  <c r="C37" i="16"/>
  <c r="B37" i="16"/>
  <c r="D36" i="16"/>
  <c r="C36" i="16" s="1"/>
  <c r="B36" i="16" s="1"/>
  <c r="D35" i="16"/>
  <c r="C35" i="16"/>
  <c r="B35" i="16" s="1"/>
  <c r="D34" i="16"/>
  <c r="C34" i="16"/>
  <c r="B34" i="16"/>
  <c r="D33" i="16"/>
  <c r="C33" i="16"/>
  <c r="B33" i="16"/>
  <c r="D32" i="16"/>
  <c r="C32" i="16" s="1"/>
  <c r="B32" i="16" s="1"/>
  <c r="D31" i="16"/>
  <c r="C31" i="16"/>
  <c r="B31" i="16" s="1"/>
  <c r="D30" i="16"/>
  <c r="C30" i="16"/>
  <c r="B30" i="16"/>
  <c r="D29" i="16"/>
  <c r="C29" i="16"/>
  <c r="B29" i="16"/>
  <c r="D28" i="16"/>
  <c r="C28" i="16" s="1"/>
  <c r="B28" i="16" s="1"/>
  <c r="D27" i="16"/>
  <c r="C27" i="16"/>
  <c r="B27" i="16" s="1"/>
  <c r="D26" i="16"/>
  <c r="C26" i="16"/>
  <c r="B26" i="16"/>
  <c r="D25" i="16"/>
  <c r="C25" i="16"/>
  <c r="B25" i="16"/>
  <c r="D24" i="16"/>
  <c r="C24" i="16" s="1"/>
  <c r="B24" i="16" s="1"/>
  <c r="D23" i="16"/>
  <c r="C23" i="16"/>
  <c r="B23" i="16" s="1"/>
  <c r="D22" i="16"/>
  <c r="C22" i="16"/>
  <c r="B22" i="16"/>
  <c r="D21" i="16"/>
  <c r="C21" i="16"/>
  <c r="B21" i="16"/>
  <c r="D20" i="16"/>
  <c r="C20" i="16" s="1"/>
  <c r="B20" i="16" s="1"/>
  <c r="D19" i="16"/>
  <c r="C19" i="16"/>
  <c r="B19" i="16" s="1"/>
  <c r="D18" i="16"/>
  <c r="C18" i="16"/>
  <c r="B18" i="16"/>
  <c r="D17" i="16"/>
  <c r="C17" i="16"/>
  <c r="B17" i="16"/>
  <c r="D16" i="16"/>
  <c r="C16" i="16" s="1"/>
  <c r="B16" i="16" s="1"/>
  <c r="D15" i="16"/>
  <c r="C15" i="16"/>
  <c r="B15" i="16" s="1"/>
  <c r="D14" i="16"/>
  <c r="C14" i="16"/>
  <c r="B14" i="16"/>
  <c r="D13" i="16"/>
  <c r="C13" i="16"/>
  <c r="B13" i="16"/>
  <c r="D12" i="16"/>
  <c r="C12" i="16" s="1"/>
  <c r="B12" i="16" s="1"/>
  <c r="D11" i="16"/>
  <c r="C11" i="16"/>
  <c r="B11" i="16" s="1"/>
  <c r="C10" i="16"/>
  <c r="B10" i="16" s="1"/>
  <c r="D10" i="16"/>
</calcChain>
</file>

<file path=xl/sharedStrings.xml><?xml version="1.0" encoding="utf-8"?>
<sst xmlns="http://schemas.openxmlformats.org/spreadsheetml/2006/main" count="112" uniqueCount="49">
  <si>
    <t>Units</t>
  </si>
  <si>
    <t>Source</t>
  </si>
  <si>
    <t>Selected Sources:</t>
  </si>
  <si>
    <t>Location</t>
  </si>
  <si>
    <t>Good/Service</t>
  </si>
  <si>
    <t>Variable</t>
  </si>
  <si>
    <t>Notes</t>
  </si>
  <si>
    <t>toe: tonnes of oil equivalent = 1.7 tonnes of coal = 41.868GJ = 11,630kWh</t>
  </si>
  <si>
    <t>1 tonne = 0.984 tons</t>
  </si>
  <si>
    <t>Units of Measurement</t>
  </si>
  <si>
    <t>http://www.lse.ac.uk/granthaminstitute/whoswho/staff/rogerfouquet.aspx</t>
  </si>
  <si>
    <t>TOTAL</t>
  </si>
  <si>
    <t>Hydro</t>
  </si>
  <si>
    <t>Nuclear</t>
  </si>
  <si>
    <t>Coal</t>
  </si>
  <si>
    <t>Petroleum</t>
  </si>
  <si>
    <t>mtoe</t>
  </si>
  <si>
    <t>For more data on energy and energy services, see Supplementary Data Sets :</t>
  </si>
  <si>
    <t>FF &amp; Biomass</t>
  </si>
  <si>
    <t xml:space="preserve">Fossil Fuels </t>
  </si>
  <si>
    <t>Biomass</t>
  </si>
  <si>
    <t>Gas</t>
  </si>
  <si>
    <t>Wind</t>
  </si>
  <si>
    <t>Solar</t>
  </si>
  <si>
    <t>Other Renewables</t>
  </si>
  <si>
    <t>New Renewables (excluding biomass)</t>
  </si>
  <si>
    <t>Primary Electricity</t>
  </si>
  <si>
    <t xml:space="preserve">World </t>
  </si>
  <si>
    <t>Fouquet (2009), updated with BP (2016)</t>
  </si>
  <si>
    <t>Primary Consumption</t>
  </si>
  <si>
    <t>Fouquet, R. 2009. ‘A brief history of energy’ in J. Evans and L.C. Hunt (eds.) International Handbook of the Economics of Energy. Edward Elgar Publications. Cheltenham, UK, and Northampton, MA, USA.</t>
  </si>
  <si>
    <t xml:space="preserve">This data appendix will enable the reader to reproduce the figure in the article. </t>
  </si>
  <si>
    <t>1 barrel of oil = 0.14 toe</t>
  </si>
  <si>
    <t xml:space="preserve">Data Notes, Units and Sources for Fouquet, R. (2018) ‘Introduction’ in Fouquet, R. (ed.) The Economics of Renewable Energy. Edward Elgar Publications. Cheltenham, UK, and Northampton, MA, USA. </t>
  </si>
  <si>
    <t>Wind power</t>
  </si>
  <si>
    <t>Solar power</t>
  </si>
  <si>
    <t>Solar Consumption</t>
  </si>
  <si>
    <t>TWh</t>
  </si>
  <si>
    <t>BP Stats (2017)</t>
  </si>
  <si>
    <t>Figure 2. Global Primary Energy Consumption, 1850-2015</t>
  </si>
  <si>
    <t>Nemet (2006) p.3230; Frankl (2017)</t>
  </si>
  <si>
    <t>Wind Consumption</t>
  </si>
  <si>
    <t>US cents (2015 $) per kWh</t>
  </si>
  <si>
    <t>BP. 2018. Statistical Review of World Energy.</t>
  </si>
  <si>
    <t>DoE (2015); Frankl (2017)</t>
  </si>
  <si>
    <t>World</t>
  </si>
  <si>
    <t>Frankl, P. 2017. ‘Renewable markets and system integration: status and forecasts.’ The European Forum for Renewable Energy Sources: Annual High-Level Experts Conference 2017, Brussels, 17 October.</t>
  </si>
  <si>
    <t>Nemet, G.F. 2009. ‘Demand-pull, technology-push, and government-led incentives for non-incremental technical change.’ Research Policy 38 700–709.</t>
  </si>
  <si>
    <t>DoE. 2015. Revolution…Now: The Future Arrives for Five Clean Energy Technologies. US Department of Energy https://www.energy.gov/sites/prod/files/2017/05/f34/Revolution%20Now%202016%20Report_2.pdf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</si>
</sst>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"/>
    <numFmt numFmtId="166" formatCode="_-* #,##0_-;\-* #,##0_-;_-* &quot;-&quot;??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u/>
      <sz val="10"/>
      <name val="Times New Roman"/>
      <family val="1"/>
    </font>
    <font>
      <u/>
      <sz val="10"/>
      <color theme="10"/>
      <name val="Arial"/>
      <family val="2"/>
    </font>
    <font>
      <b/>
      <sz val="10"/>
      <color rgb="FFFF0000"/>
      <name val="Times New Roman"/>
      <family val="1"/>
    </font>
    <font>
      <u/>
      <sz val="10"/>
      <color theme="1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Border="1" applyAlignme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3" fillId="0" borderId="0" xfId="0" applyFont="1" applyFill="1" applyBorder="1"/>
    <xf numFmtId="0" fontId="3" fillId="0" borderId="0" xfId="0" applyFont="1" applyBorder="1" applyAlignment="1">
      <alignment vertical="top"/>
    </xf>
    <xf numFmtId="0" fontId="6" fillId="0" borderId="0" xfId="0" applyFont="1"/>
    <xf numFmtId="0" fontId="7" fillId="0" borderId="0" xfId="0" applyFont="1"/>
    <xf numFmtId="0" fontId="3" fillId="0" borderId="0" xfId="0" applyNumberFormat="1" applyFont="1"/>
    <xf numFmtId="2" fontId="3" fillId="0" borderId="0" xfId="0" applyNumberFormat="1" applyFont="1"/>
    <xf numFmtId="166" fontId="3" fillId="0" borderId="0" xfId="1" applyNumberFormat="1" applyFont="1"/>
    <xf numFmtId="0" fontId="10" fillId="0" borderId="0" xfId="2" applyFont="1"/>
    <xf numFmtId="0" fontId="3" fillId="0" borderId="0" xfId="0" applyFont="1" applyFill="1" applyBorder="1" applyAlignment="1"/>
    <xf numFmtId="0" fontId="4" fillId="0" borderId="0" xfId="0" applyFont="1" applyBorder="1"/>
    <xf numFmtId="165" fontId="3" fillId="0" borderId="0" xfId="0" applyNumberFormat="1" applyFont="1"/>
    <xf numFmtId="164" fontId="11" fillId="0" borderId="0" xfId="4" applyFont="1"/>
    <xf numFmtId="0" fontId="11" fillId="0" borderId="0" xfId="3" applyFont="1"/>
  </cellXfs>
  <cellStyles count="6">
    <cellStyle name="Comma" xfId="1" builtinId="3"/>
    <cellStyle name="Comma 2" xfId="4"/>
    <cellStyle name="Hyperlink" xfId="2" builtinId="8"/>
    <cellStyle name="Normal" xfId="0" builtinId="0"/>
    <cellStyle name="Normal 2" xfId="3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5225483178239"/>
          <c:y val="2.728541023976597E-2"/>
          <c:w val="0.7720773085182534"/>
          <c:h val="0.9078379281303538"/>
        </c:manualLayout>
      </c:layout>
      <c:lineChart>
        <c:grouping val="standard"/>
        <c:varyColors val="0"/>
        <c:ser>
          <c:idx val="0"/>
          <c:order val="0"/>
          <c:spPr>
            <a:ln w="3175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'Fig 1'!$A$40:$A$80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'Fig 1'!$C$40:$C$80</c:f>
              <c:numCache>
                <c:formatCode>General</c:formatCode>
                <c:ptCount val="41"/>
                <c:pt idx="0">
                  <c:v>400</c:v>
                </c:pt>
                <c:pt idx="1">
                  <c:v>380</c:v>
                </c:pt>
                <c:pt idx="2">
                  <c:v>350</c:v>
                </c:pt>
                <c:pt idx="3">
                  <c:v>300</c:v>
                </c:pt>
                <c:pt idx="4">
                  <c:v>260</c:v>
                </c:pt>
                <c:pt idx="5">
                  <c:v>220</c:v>
                </c:pt>
                <c:pt idx="6">
                  <c:v>200</c:v>
                </c:pt>
                <c:pt idx="7">
                  <c:v>180</c:v>
                </c:pt>
                <c:pt idx="8">
                  <c:v>160</c:v>
                </c:pt>
                <c:pt idx="9">
                  <c:v>120</c:v>
                </c:pt>
                <c:pt idx="10">
                  <c:v>100</c:v>
                </c:pt>
                <c:pt idx="11">
                  <c:v>105</c:v>
                </c:pt>
                <c:pt idx="12">
                  <c:v>110</c:v>
                </c:pt>
                <c:pt idx="13">
                  <c:v>95</c:v>
                </c:pt>
                <c:pt idx="14">
                  <c:v>90</c:v>
                </c:pt>
                <c:pt idx="15">
                  <c:v>80</c:v>
                </c:pt>
                <c:pt idx="16">
                  <c:v>60</c:v>
                </c:pt>
                <c:pt idx="17">
                  <c:v>50</c:v>
                </c:pt>
                <c:pt idx="18">
                  <c:v>40</c:v>
                </c:pt>
                <c:pt idx="19">
                  <c:v>35</c:v>
                </c:pt>
                <c:pt idx="20">
                  <c:v>30</c:v>
                </c:pt>
                <c:pt idx="21">
                  <c:v>27.5</c:v>
                </c:pt>
                <c:pt idx="22">
                  <c:v>26.5</c:v>
                </c:pt>
                <c:pt idx="23">
                  <c:v>25</c:v>
                </c:pt>
                <c:pt idx="24">
                  <c:v>24.14</c:v>
                </c:pt>
                <c:pt idx="25">
                  <c:v>23.28</c:v>
                </c:pt>
                <c:pt idx="26">
                  <c:v>24</c:v>
                </c:pt>
                <c:pt idx="27">
                  <c:v>24.5</c:v>
                </c:pt>
                <c:pt idx="28">
                  <c:v>25</c:v>
                </c:pt>
                <c:pt idx="29">
                  <c:v>24.14</c:v>
                </c:pt>
                <c:pt idx="30">
                  <c:v>23.28</c:v>
                </c:pt>
                <c:pt idx="31">
                  <c:v>22.42</c:v>
                </c:pt>
                <c:pt idx="32">
                  <c:v>21.560000000000002</c:v>
                </c:pt>
                <c:pt idx="33">
                  <c:v>16.399999999999999</c:v>
                </c:pt>
                <c:pt idx="34">
                  <c:v>15.8</c:v>
                </c:pt>
                <c:pt idx="35">
                  <c:v>11.4</c:v>
                </c:pt>
                <c:pt idx="36">
                  <c:v>8.4</c:v>
                </c:pt>
              </c:numCache>
            </c:numRef>
          </c:val>
          <c:smooth val="0"/>
        </c:ser>
        <c:ser>
          <c:idx val="1"/>
          <c:order val="1"/>
          <c:spPr>
            <a:ln w="31750">
              <a:solidFill>
                <a:schemeClr val="accent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'Fig 1'!$A$40:$A$80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'Fig 1'!$B$40:$B$80</c:f>
              <c:numCache>
                <c:formatCode>General</c:formatCode>
                <c:ptCount val="41"/>
                <c:pt idx="0">
                  <c:v>62</c:v>
                </c:pt>
                <c:pt idx="1">
                  <c:v>58.5</c:v>
                </c:pt>
                <c:pt idx="2">
                  <c:v>52</c:v>
                </c:pt>
                <c:pt idx="3">
                  <c:v>48</c:v>
                </c:pt>
                <c:pt idx="4">
                  <c:v>42</c:v>
                </c:pt>
                <c:pt idx="5">
                  <c:v>37</c:v>
                </c:pt>
                <c:pt idx="6">
                  <c:v>32.5</c:v>
                </c:pt>
                <c:pt idx="7">
                  <c:v>29.8</c:v>
                </c:pt>
                <c:pt idx="8">
                  <c:v>28</c:v>
                </c:pt>
                <c:pt idx="9">
                  <c:v>22</c:v>
                </c:pt>
                <c:pt idx="10">
                  <c:v>20.2</c:v>
                </c:pt>
                <c:pt idx="11">
                  <c:v>18</c:v>
                </c:pt>
                <c:pt idx="12">
                  <c:v>16</c:v>
                </c:pt>
                <c:pt idx="13">
                  <c:v>14.5</c:v>
                </c:pt>
                <c:pt idx="14">
                  <c:v>13.5</c:v>
                </c:pt>
                <c:pt idx="15">
                  <c:v>11.2</c:v>
                </c:pt>
                <c:pt idx="16">
                  <c:v>10.199999999999999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7.4</c:v>
                </c:pt>
                <c:pt idx="21">
                  <c:v>7</c:v>
                </c:pt>
                <c:pt idx="22">
                  <c:v>7</c:v>
                </c:pt>
                <c:pt idx="23">
                  <c:v>7.2</c:v>
                </c:pt>
                <c:pt idx="24">
                  <c:v>7.6</c:v>
                </c:pt>
                <c:pt idx="25">
                  <c:v>8</c:v>
                </c:pt>
                <c:pt idx="26">
                  <c:v>8.8000000000000007</c:v>
                </c:pt>
                <c:pt idx="27">
                  <c:v>9.4</c:v>
                </c:pt>
                <c:pt idx="28">
                  <c:v>9.6</c:v>
                </c:pt>
                <c:pt idx="29">
                  <c:v>9.8000000000000007</c:v>
                </c:pt>
                <c:pt idx="30">
                  <c:v>9.5</c:v>
                </c:pt>
                <c:pt idx="31">
                  <c:v>9.1999999999999993</c:v>
                </c:pt>
                <c:pt idx="32">
                  <c:v>8.1</c:v>
                </c:pt>
                <c:pt idx="33">
                  <c:v>7.8</c:v>
                </c:pt>
                <c:pt idx="34">
                  <c:v>5.7</c:v>
                </c:pt>
                <c:pt idx="35">
                  <c:v>4.2</c:v>
                </c:pt>
                <c:pt idx="36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01056"/>
        <c:axId val="135416448"/>
      </c:lineChart>
      <c:lineChart>
        <c:grouping val="standard"/>
        <c:varyColors val="0"/>
        <c:ser>
          <c:idx val="2"/>
          <c:order val="2"/>
          <c:spPr>
            <a:ln>
              <a:solidFill>
                <a:schemeClr val="accent1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'Fig 1'!$F$40:$F$80</c:f>
              <c:numCache>
                <c:formatCode>_-* #,##0.00_-;\-* #,##0.00_-;_-* "-"??_-;_-@_-</c:formatCode>
                <c:ptCount val="41"/>
                <c:pt idx="3">
                  <c:v>3.0000000000000001E-3</c:v>
                </c:pt>
                <c:pt idx="4">
                  <c:v>6.3111111111110998E-3</c:v>
                </c:pt>
                <c:pt idx="5">
                  <c:v>1.1747474747474736E-2</c:v>
                </c:pt>
                <c:pt idx="6">
                  <c:v>1.5183838383838372E-2</c:v>
                </c:pt>
                <c:pt idx="7">
                  <c:v>1.0603030303030303E-2</c:v>
                </c:pt>
                <c:pt idx="8">
                  <c:v>1.0195959595959583E-2</c:v>
                </c:pt>
                <c:pt idx="9">
                  <c:v>0.26222323232323225</c:v>
                </c:pt>
                <c:pt idx="10">
                  <c:v>0.38656262626262622</c:v>
                </c:pt>
                <c:pt idx="11">
                  <c:v>0.50646044872502982</c:v>
                </c:pt>
                <c:pt idx="12">
                  <c:v>0.46881339231650393</c:v>
                </c:pt>
                <c:pt idx="13">
                  <c:v>0.55679550382791754</c:v>
                </c:pt>
                <c:pt idx="14">
                  <c:v>0.6009917031380585</c:v>
                </c:pt>
                <c:pt idx="15">
                  <c:v>0.64159963807446196</c:v>
                </c:pt>
                <c:pt idx="16">
                  <c:v>0.70492514331599088</c:v>
                </c:pt>
                <c:pt idx="17">
                  <c:v>0.75707166061657927</c:v>
                </c:pt>
                <c:pt idx="18">
                  <c:v>0.87972485499716158</c:v>
                </c:pt>
                <c:pt idx="19">
                  <c:v>0.96455704736575998</c:v>
                </c:pt>
                <c:pt idx="20">
                  <c:v>1.1508539363960635</c:v>
                </c:pt>
                <c:pt idx="21">
                  <c:v>1.4257084250852414</c:v>
                </c:pt>
                <c:pt idx="22">
                  <c:v>1.8072595549122914</c:v>
                </c:pt>
                <c:pt idx="23">
                  <c:v>2.2942419832846079</c:v>
                </c:pt>
                <c:pt idx="24">
                  <c:v>3.0094750653244335</c:v>
                </c:pt>
                <c:pt idx="25">
                  <c:v>4.2299170533606638</c:v>
                </c:pt>
                <c:pt idx="26">
                  <c:v>5.7825748505755117</c:v>
                </c:pt>
                <c:pt idx="27">
                  <c:v>7.7021126017145187</c:v>
                </c:pt>
                <c:pt idx="28">
                  <c:v>12.591230496763256</c:v>
                </c:pt>
                <c:pt idx="29">
                  <c:v>20.91791860695777</c:v>
                </c:pt>
                <c:pt idx="30">
                  <c:v>33.816254314703187</c:v>
                </c:pt>
                <c:pt idx="31">
                  <c:v>64.695112383789436</c:v>
                </c:pt>
                <c:pt idx="32">
                  <c:v>100.03390736759329</c:v>
                </c:pt>
                <c:pt idx="33">
                  <c:v>137.56115379838994</c:v>
                </c:pt>
                <c:pt idx="34">
                  <c:v>196.33298751611736</c:v>
                </c:pt>
                <c:pt idx="35">
                  <c:v>256.19092881320381</c:v>
                </c:pt>
                <c:pt idx="36">
                  <c:v>333.05249250532438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 1'!$E$40:$E$80</c:f>
              <c:strCache>
                <c:ptCount val="1"/>
                <c:pt idx="0">
                  <c:v> 0.01   0.01   0.02   0.03   0.04   0.06   0.14   0.20   0.33   2.65   3.63   4.09   4.73   5.70   7.13   8.26   9.18   11.99   15.92   21.24   31.50   38.64   52.98   63.39   85.58   104.22   133.04   170.84   219.06   277.90   341.42   436.54   526.88  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'Fig 1'!$E$40:$E$80</c:f>
              <c:numCache>
                <c:formatCode>_-* #,##0.00_-;\-* #,##0.00_-;_-* "-"??_-;_-@_-</c:formatCode>
                <c:ptCount val="41"/>
                <c:pt idx="0">
                  <c:v>1.0499999999999999E-2</c:v>
                </c:pt>
                <c:pt idx="1">
                  <c:v>1.0499999999999999E-2</c:v>
                </c:pt>
                <c:pt idx="2">
                  <c:v>1.8499999999999996E-2</c:v>
                </c:pt>
                <c:pt idx="3">
                  <c:v>3.279494949494946E-2</c:v>
                </c:pt>
                <c:pt idx="4">
                  <c:v>4.4755555555555479E-2</c:v>
                </c:pt>
                <c:pt idx="5">
                  <c:v>6.4220202020201969E-2</c:v>
                </c:pt>
                <c:pt idx="6">
                  <c:v>0.13883131313131311</c:v>
                </c:pt>
                <c:pt idx="7">
                  <c:v>0.19537676767676762</c:v>
                </c:pt>
                <c:pt idx="8">
                  <c:v>0.33157979797979803</c:v>
                </c:pt>
                <c:pt idx="9">
                  <c:v>2.649776767676741</c:v>
                </c:pt>
                <c:pt idx="10">
                  <c:v>3.6324705158989543</c:v>
                </c:pt>
                <c:pt idx="11">
                  <c:v>4.0861066747070334</c:v>
                </c:pt>
                <c:pt idx="12">
                  <c:v>4.7328120191514795</c:v>
                </c:pt>
                <c:pt idx="13">
                  <c:v>5.6961688193938986</c:v>
                </c:pt>
                <c:pt idx="14">
                  <c:v>7.1255682280807608</c:v>
                </c:pt>
                <c:pt idx="15">
                  <c:v>8.2630830395959158</c:v>
                </c:pt>
                <c:pt idx="16">
                  <c:v>9.179570357565618</c:v>
                </c:pt>
                <c:pt idx="17">
                  <c:v>11.992895863717129</c:v>
                </c:pt>
                <c:pt idx="18">
                  <c:v>15.918789459724106</c:v>
                </c:pt>
                <c:pt idx="19">
                  <c:v>21.237848743983083</c:v>
                </c:pt>
                <c:pt idx="20">
                  <c:v>31.50290163342617</c:v>
                </c:pt>
                <c:pt idx="21">
                  <c:v>38.639282426669602</c:v>
                </c:pt>
                <c:pt idx="22">
                  <c:v>52.979291412961892</c:v>
                </c:pt>
                <c:pt idx="23">
                  <c:v>63.391005997817466</c:v>
                </c:pt>
                <c:pt idx="24">
                  <c:v>85.580076674849693</c:v>
                </c:pt>
                <c:pt idx="25">
                  <c:v>104.21931112492308</c:v>
                </c:pt>
                <c:pt idx="26">
                  <c:v>133.0357515167492</c:v>
                </c:pt>
                <c:pt idx="27">
                  <c:v>170.84242460839857</c:v>
                </c:pt>
                <c:pt idx="28">
                  <c:v>219.05943122843047</c:v>
                </c:pt>
                <c:pt idx="29">
                  <c:v>277.89907200705107</c:v>
                </c:pt>
                <c:pt idx="30">
                  <c:v>341.41727699822411</c:v>
                </c:pt>
                <c:pt idx="31">
                  <c:v>436.54059099650584</c:v>
                </c:pt>
                <c:pt idx="32">
                  <c:v>526.88142838303918</c:v>
                </c:pt>
                <c:pt idx="33">
                  <c:v>644.41023878892656</c:v>
                </c:pt>
                <c:pt idx="34">
                  <c:v>709.29777197299859</c:v>
                </c:pt>
                <c:pt idx="35">
                  <c:v>828.03517559451723</c:v>
                </c:pt>
                <c:pt idx="36">
                  <c:v>959.52950605159629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826368"/>
        <c:axId val="163100544"/>
      </c:lineChart>
      <c:catAx>
        <c:axId val="13470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35416448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35416448"/>
        <c:scaling>
          <c:logBase val="10"/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6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Price (US cents per kWh)</a:t>
                </a:r>
              </a:p>
            </c:rich>
          </c:tx>
          <c:layout>
            <c:manualLayout>
              <c:xMode val="edge"/>
              <c:yMode val="edge"/>
              <c:x val="1.9961822953948939E-3"/>
              <c:y val="0.2350071368302549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34701056"/>
        <c:crosses val="autoZero"/>
        <c:crossBetween val="between"/>
      </c:valAx>
      <c:valAx>
        <c:axId val="163100544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Generation</a:t>
                </a:r>
                <a:r>
                  <a:rPr lang="en-GB" sz="16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(TWh)</a:t>
                </a:r>
                <a:endParaRPr lang="en-GB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0"/>
        <c:majorTickMark val="out"/>
        <c:minorTickMark val="out"/>
        <c:tickLblPos val="nextTo"/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14826368"/>
        <c:crosses val="max"/>
        <c:crossBetween val="between"/>
      </c:valAx>
      <c:catAx>
        <c:axId val="214826368"/>
        <c:scaling>
          <c:orientation val="minMax"/>
        </c:scaling>
        <c:delete val="1"/>
        <c:axPos val="b"/>
        <c:majorTickMark val="out"/>
        <c:minorTickMark val="none"/>
        <c:tickLblPos val="nextTo"/>
        <c:crossAx val="163100544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1272903088071"/>
          <c:y val="6.7922407481707289E-2"/>
          <c:w val="0.82064139111797629"/>
          <c:h val="0.82294152744630089"/>
        </c:manualLayout>
      </c:layout>
      <c:areaChart>
        <c:grouping val="stacked"/>
        <c:varyColors val="0"/>
        <c:ser>
          <c:idx val="2"/>
          <c:order val="0"/>
          <c:spPr>
            <a:solidFill>
              <a:srgbClr val="FF0000"/>
            </a:solidFill>
            <a:ln w="25400">
              <a:noFill/>
            </a:ln>
          </c:spPr>
          <c:cat>
            <c:numRef>
              <c:f>'Fig 2'!$A$60:$A$225</c:f>
              <c:numCache>
                <c:formatCode>General</c:formatCode>
                <c:ptCount val="166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</c:numCache>
            </c:numRef>
          </c:cat>
          <c:val>
            <c:numRef>
              <c:f>'Fig 2'!$F$60:$F$225</c:f>
              <c:numCache>
                <c:formatCode>_-* #,##0_-;\-* #,##0_-;_-* "-"??_-;_-@_-</c:formatCode>
                <c:ptCount val="166"/>
                <c:pt idx="0">
                  <c:v>52.321079999999995</c:v>
                </c:pt>
                <c:pt idx="1">
                  <c:v>55.897109999999998</c:v>
                </c:pt>
                <c:pt idx="2">
                  <c:v>59.473139999999994</c:v>
                </c:pt>
                <c:pt idx="3">
                  <c:v>63.049169999999997</c:v>
                </c:pt>
                <c:pt idx="4">
                  <c:v>66.625199999999992</c:v>
                </c:pt>
                <c:pt idx="5">
                  <c:v>70.201229999999981</c:v>
                </c:pt>
                <c:pt idx="6">
                  <c:v>73.777259999999984</c:v>
                </c:pt>
                <c:pt idx="7">
                  <c:v>77.353289999999987</c:v>
                </c:pt>
                <c:pt idx="8">
                  <c:v>80.92931999999999</c:v>
                </c:pt>
                <c:pt idx="9">
                  <c:v>84.505349999999979</c:v>
                </c:pt>
                <c:pt idx="10">
                  <c:v>88.015154834437084</c:v>
                </c:pt>
                <c:pt idx="11">
                  <c:v>93.463612476821211</c:v>
                </c:pt>
                <c:pt idx="12">
                  <c:v>98.912070119205296</c:v>
                </c:pt>
                <c:pt idx="13">
                  <c:v>104.36052776158941</c:v>
                </c:pt>
                <c:pt idx="14">
                  <c:v>109.80898540397351</c:v>
                </c:pt>
                <c:pt idx="15">
                  <c:v>115.25744304635764</c:v>
                </c:pt>
                <c:pt idx="16">
                  <c:v>120.70590068874175</c:v>
                </c:pt>
                <c:pt idx="17">
                  <c:v>126.15435833112586</c:v>
                </c:pt>
                <c:pt idx="18">
                  <c:v>131.60281597350996</c:v>
                </c:pt>
                <c:pt idx="19">
                  <c:v>137.05127361589408</c:v>
                </c:pt>
                <c:pt idx="20">
                  <c:v>142.49973125827813</c:v>
                </c:pt>
                <c:pt idx="21">
                  <c:v>150.57335066225167</c:v>
                </c:pt>
                <c:pt idx="22">
                  <c:v>158.64697006622512</c:v>
                </c:pt>
                <c:pt idx="23">
                  <c:v>166.72058947019866</c:v>
                </c:pt>
                <c:pt idx="24">
                  <c:v>174.79420887417217</c:v>
                </c:pt>
                <c:pt idx="25">
                  <c:v>182.86782827814568</c:v>
                </c:pt>
                <c:pt idx="26">
                  <c:v>190.94144768211916</c:v>
                </c:pt>
                <c:pt idx="27">
                  <c:v>199.01506708609267</c:v>
                </c:pt>
                <c:pt idx="28">
                  <c:v>207.08868649006618</c:v>
                </c:pt>
                <c:pt idx="29">
                  <c:v>215.16230589403969</c:v>
                </c:pt>
                <c:pt idx="30">
                  <c:v>222.67321744873578</c:v>
                </c:pt>
                <c:pt idx="31">
                  <c:v>234.59470093257389</c:v>
                </c:pt>
                <c:pt idx="32">
                  <c:v>246.66186541697047</c:v>
                </c:pt>
                <c:pt idx="33">
                  <c:v>258.65580697458904</c:v>
                </c:pt>
                <c:pt idx="34">
                  <c:v>270.31404705300207</c:v>
                </c:pt>
                <c:pt idx="35">
                  <c:v>282.02356427610522</c:v>
                </c:pt>
                <c:pt idx="36">
                  <c:v>294.02139708583712</c:v>
                </c:pt>
                <c:pt idx="37">
                  <c:v>305.62139035910752</c:v>
                </c:pt>
                <c:pt idx="38">
                  <c:v>317.30575541637984</c:v>
                </c:pt>
                <c:pt idx="39">
                  <c:v>329.28559768383866</c:v>
                </c:pt>
                <c:pt idx="40">
                  <c:v>340.76593895385707</c:v>
                </c:pt>
                <c:pt idx="41">
                  <c:v>357.03203662155761</c:v>
                </c:pt>
                <c:pt idx="42">
                  <c:v>373.81763544272997</c:v>
                </c:pt>
                <c:pt idx="43">
                  <c:v>390.05660332469216</c:v>
                </c:pt>
                <c:pt idx="44">
                  <c:v>407.52641164289798</c:v>
                </c:pt>
                <c:pt idx="45">
                  <c:v>422.80779856898249</c:v>
                </c:pt>
                <c:pt idx="46">
                  <c:v>439.8244389846692</c:v>
                </c:pt>
                <c:pt idx="47">
                  <c:v>456.03924351075426</c:v>
                </c:pt>
                <c:pt idx="48">
                  <c:v>472.1244279494224</c:v>
                </c:pt>
                <c:pt idx="49">
                  <c:v>488.3302212074455</c:v>
                </c:pt>
                <c:pt idx="50">
                  <c:v>502.3531444984086</c:v>
                </c:pt>
                <c:pt idx="51">
                  <c:v>525.82561931390399</c:v>
                </c:pt>
                <c:pt idx="52">
                  <c:v>551.13066991395488</c:v>
                </c:pt>
                <c:pt idx="53">
                  <c:v>576.52202192713867</c:v>
                </c:pt>
                <c:pt idx="54">
                  <c:v>600.80786241624662</c:v>
                </c:pt>
                <c:pt idx="55">
                  <c:v>628.82917795850756</c:v>
                </c:pt>
                <c:pt idx="56">
                  <c:v>652.93857236001213</c:v>
                </c:pt>
                <c:pt idx="57">
                  <c:v>677.15712278206445</c:v>
                </c:pt>
                <c:pt idx="58">
                  <c:v>701.77643117966306</c:v>
                </c:pt>
                <c:pt idx="59">
                  <c:v>725.95726285114347</c:v>
                </c:pt>
                <c:pt idx="60">
                  <c:v>749.54112314047882</c:v>
                </c:pt>
                <c:pt idx="61">
                  <c:v>758.54399475540436</c:v>
                </c:pt>
                <c:pt idx="62">
                  <c:v>766.94698066652211</c:v>
                </c:pt>
                <c:pt idx="63">
                  <c:v>775.62748523940434</c:v>
                </c:pt>
                <c:pt idx="64">
                  <c:v>784.23157649869097</c:v>
                </c:pt>
                <c:pt idx="65">
                  <c:v>792.41163925495516</c:v>
                </c:pt>
                <c:pt idx="66">
                  <c:v>800.32635301048356</c:v>
                </c:pt>
                <c:pt idx="67">
                  <c:v>809.95922254174195</c:v>
                </c:pt>
                <c:pt idx="68">
                  <c:v>823.61615466051467</c:v>
                </c:pt>
                <c:pt idx="69">
                  <c:v>831.3780577857774</c:v>
                </c:pt>
                <c:pt idx="70">
                  <c:v>838.90920432729479</c:v>
                </c:pt>
                <c:pt idx="71">
                  <c:v>842.42952388752599</c:v>
                </c:pt>
                <c:pt idx="72">
                  <c:v>844.94401576475263</c:v>
                </c:pt>
                <c:pt idx="73">
                  <c:v>847.75484568671573</c:v>
                </c:pt>
                <c:pt idx="74">
                  <c:v>850.36573503664374</c:v>
                </c:pt>
                <c:pt idx="75">
                  <c:v>852.7634133650763</c:v>
                </c:pt>
                <c:pt idx="76">
                  <c:v>854.96421353288702</c:v>
                </c:pt>
                <c:pt idx="77">
                  <c:v>856.37545945060288</c:v>
                </c:pt>
                <c:pt idx="78">
                  <c:v>858.49721581039125</c:v>
                </c:pt>
                <c:pt idx="79">
                  <c:v>854.25830131431405</c:v>
                </c:pt>
                <c:pt idx="80">
                  <c:v>846.5125994260236</c:v>
                </c:pt>
                <c:pt idx="81">
                  <c:v>841.57352081154988</c:v>
                </c:pt>
                <c:pt idx="82">
                  <c:v>841.37526894179746</c:v>
                </c:pt>
                <c:pt idx="83">
                  <c:v>840.063563074488</c:v>
                </c:pt>
                <c:pt idx="84">
                  <c:v>836.06790305493359</c:v>
                </c:pt>
                <c:pt idx="85">
                  <c:v>833.74979061587987</c:v>
                </c:pt>
                <c:pt idx="86">
                  <c:v>830.31880306800872</c:v>
                </c:pt>
                <c:pt idx="87">
                  <c:v>827.80439135707297</c:v>
                </c:pt>
                <c:pt idx="88">
                  <c:v>824.93385609199186</c:v>
                </c:pt>
                <c:pt idx="89">
                  <c:v>856.28108563280603</c:v>
                </c:pt>
                <c:pt idx="90">
                  <c:v>883.63610165432203</c:v>
                </c:pt>
                <c:pt idx="91">
                  <c:v>896.12956763817408</c:v>
                </c:pt>
                <c:pt idx="92">
                  <c:v>908.22999261932819</c:v>
                </c:pt>
                <c:pt idx="93">
                  <c:v>922.21343569018177</c:v>
                </c:pt>
                <c:pt idx="94">
                  <c:v>922.79305593466734</c:v>
                </c:pt>
                <c:pt idx="95">
                  <c:v>951.40781791090774</c:v>
                </c:pt>
                <c:pt idx="96">
                  <c:v>960.11714964978125</c:v>
                </c:pt>
                <c:pt idx="97">
                  <c:v>966.33290764587912</c:v>
                </c:pt>
                <c:pt idx="98">
                  <c:v>973.60270805825803</c:v>
                </c:pt>
                <c:pt idx="99">
                  <c:v>979.89985541157114</c:v>
                </c:pt>
                <c:pt idx="100">
                  <c:v>984.67487288808934</c:v>
                </c:pt>
                <c:pt idx="101">
                  <c:v>1023.41216977926</c:v>
                </c:pt>
                <c:pt idx="102">
                  <c:v>1061.4631835719374</c:v>
                </c:pt>
                <c:pt idx="103">
                  <c:v>1099.1042361579007</c:v>
                </c:pt>
                <c:pt idx="104">
                  <c:v>1135.7022992032546</c:v>
                </c:pt>
                <c:pt idx="105">
                  <c:v>1167.268289397575</c:v>
                </c:pt>
                <c:pt idx="106">
                  <c:v>1196.7425713259233</c:v>
                </c:pt>
                <c:pt idx="107">
                  <c:v>1224.6825131497328</c:v>
                </c:pt>
                <c:pt idx="108">
                  <c:v>1252.2908687034071</c:v>
                </c:pt>
                <c:pt idx="109">
                  <c:v>1278.4211533377772</c:v>
                </c:pt>
                <c:pt idx="110">
                  <c:v>1279.5937619454714</c:v>
                </c:pt>
                <c:pt idx="111">
                  <c:v>1302.6181957798324</c:v>
                </c:pt>
                <c:pt idx="112">
                  <c:v>1323.666174482807</c:v>
                </c:pt>
                <c:pt idx="113">
                  <c:v>1345.0668404003809</c:v>
                </c:pt>
                <c:pt idx="114">
                  <c:v>1368.7695188782022</c:v>
                </c:pt>
                <c:pt idx="115">
                  <c:v>1401.4280879291418</c:v>
                </c:pt>
                <c:pt idx="116">
                  <c:v>1417.8227770951669</c:v>
                </c:pt>
                <c:pt idx="117">
                  <c:v>1394.7883519736015</c:v>
                </c:pt>
                <c:pt idx="118">
                  <c:v>1415.888305019665</c:v>
                </c:pt>
                <c:pt idx="119">
                  <c:v>1460.1054297832327</c:v>
                </c:pt>
                <c:pt idx="120">
                  <c:v>1480.1739457581061</c:v>
                </c:pt>
                <c:pt idx="121">
                  <c:v>1471.6387788511131</c:v>
                </c:pt>
                <c:pt idx="122">
                  <c:v>1488.5531603109305</c:v>
                </c:pt>
                <c:pt idx="123">
                  <c:v>1533.607011669043</c:v>
                </c:pt>
                <c:pt idx="124">
                  <c:v>1534.6872742527935</c:v>
                </c:pt>
                <c:pt idx="125">
                  <c:v>1564.4298384262549</c:v>
                </c:pt>
                <c:pt idx="126">
                  <c:v>1622.1299318804167</c:v>
                </c:pt>
                <c:pt idx="127">
                  <c:v>1669.8291321758863</c:v>
                </c:pt>
                <c:pt idx="128">
                  <c:v>1688.1340808822463</c:v>
                </c:pt>
                <c:pt idx="129">
                  <c:v>1766.9887062730102</c:v>
                </c:pt>
                <c:pt idx="130">
                  <c:v>1810.5867536951387</c:v>
                </c:pt>
                <c:pt idx="131">
                  <c:v>1836.3567581436682</c:v>
                </c:pt>
                <c:pt idx="132">
                  <c:v>1855.4499064001284</c:v>
                </c:pt>
                <c:pt idx="133">
                  <c:v>1912.126124612857</c:v>
                </c:pt>
                <c:pt idx="134">
                  <c:v>1996.1859556400302</c:v>
                </c:pt>
                <c:pt idx="135">
                  <c:v>2075.0448201349095</c:v>
                </c:pt>
                <c:pt idx="136">
                  <c:v>2099.111082578173</c:v>
                </c:pt>
                <c:pt idx="137">
                  <c:v>2183.0715184556916</c:v>
                </c:pt>
                <c:pt idx="138">
                  <c:v>2248.1611112350888</c:v>
                </c:pt>
                <c:pt idx="139">
                  <c:v>2270.6770301096371</c:v>
                </c:pt>
                <c:pt idx="140">
                  <c:v>2242.5372731483194</c:v>
                </c:pt>
                <c:pt idx="141">
                  <c:v>2218.1614582344209</c:v>
                </c:pt>
                <c:pt idx="142">
                  <c:v>2210.7726340087947</c:v>
                </c:pt>
                <c:pt idx="143">
                  <c:v>2221.4688287201197</c:v>
                </c:pt>
                <c:pt idx="144">
                  <c:v>2232.4804042843239</c:v>
                </c:pt>
                <c:pt idx="145">
                  <c:v>2244.6112745871974</c:v>
                </c:pt>
                <c:pt idx="146">
                  <c:v>2302.6056320413732</c:v>
                </c:pt>
                <c:pt idx="147">
                  <c:v>2305.2644831076695</c:v>
                </c:pt>
                <c:pt idx="148">
                  <c:v>2288.4343991344313</c:v>
                </c:pt>
                <c:pt idx="149">
                  <c:v>2299.3829943185792</c:v>
                </c:pt>
                <c:pt idx="150">
                  <c:v>2379.1017267138377</c:v>
                </c:pt>
                <c:pt idx="151">
                  <c:v>2416.4822820160712</c:v>
                </c:pt>
                <c:pt idx="152">
                  <c:v>2511.2611316379925</c:v>
                </c:pt>
                <c:pt idx="153">
                  <c:v>2732.9422546786959</c:v>
                </c:pt>
                <c:pt idx="154">
                  <c:v>2913.7044988559132</c:v>
                </c:pt>
                <c:pt idx="155">
                  <c:v>3130.6206931187226</c:v>
                </c:pt>
                <c:pt idx="156">
                  <c:v>3292.1888642664999</c:v>
                </c:pt>
                <c:pt idx="157">
                  <c:v>3476.0009891041173</c:v>
                </c:pt>
                <c:pt idx="158">
                  <c:v>3523.861273981634</c:v>
                </c:pt>
                <c:pt idx="159">
                  <c:v>3473.5806365938265</c:v>
                </c:pt>
                <c:pt idx="160">
                  <c:v>3634.3320448289264</c:v>
                </c:pt>
                <c:pt idx="161">
                  <c:v>3800.039283275772</c:v>
                </c:pt>
                <c:pt idx="162">
                  <c:v>3814.3566265766826</c:v>
                </c:pt>
                <c:pt idx="163">
                  <c:v>3890.7129784461772</c:v>
                </c:pt>
                <c:pt idx="164">
                  <c:v>3911.1811802257544</c:v>
                </c:pt>
                <c:pt idx="165">
                  <c:v>3839.8500078539792</c:v>
                </c:pt>
              </c:numCache>
            </c:numRef>
          </c:val>
        </c:ser>
        <c:ser>
          <c:idx val="1"/>
          <c:order val="1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2'!$A$60:$A$225</c:f>
              <c:numCache>
                <c:formatCode>General</c:formatCode>
                <c:ptCount val="166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</c:numCache>
            </c:numRef>
          </c:cat>
          <c:val>
            <c:numRef>
              <c:f>'Fig 2'!$F$60:$F$225</c:f>
              <c:numCache>
                <c:formatCode>_-* #,##0_-;\-* #,##0_-;_-* "-"??_-;_-@_-</c:formatCode>
                <c:ptCount val="166"/>
                <c:pt idx="0">
                  <c:v>52.321079999999995</c:v>
                </c:pt>
                <c:pt idx="1">
                  <c:v>55.897109999999998</c:v>
                </c:pt>
                <c:pt idx="2">
                  <c:v>59.473139999999994</c:v>
                </c:pt>
                <c:pt idx="3">
                  <c:v>63.049169999999997</c:v>
                </c:pt>
                <c:pt idx="4">
                  <c:v>66.625199999999992</c:v>
                </c:pt>
                <c:pt idx="5">
                  <c:v>70.201229999999981</c:v>
                </c:pt>
                <c:pt idx="6">
                  <c:v>73.777259999999984</c:v>
                </c:pt>
                <c:pt idx="7">
                  <c:v>77.353289999999987</c:v>
                </c:pt>
                <c:pt idx="8">
                  <c:v>80.92931999999999</c:v>
                </c:pt>
                <c:pt idx="9">
                  <c:v>84.505349999999979</c:v>
                </c:pt>
                <c:pt idx="10">
                  <c:v>88.015154834437084</c:v>
                </c:pt>
                <c:pt idx="11">
                  <c:v>93.463612476821211</c:v>
                </c:pt>
                <c:pt idx="12">
                  <c:v>98.912070119205296</c:v>
                </c:pt>
                <c:pt idx="13">
                  <c:v>104.36052776158941</c:v>
                </c:pt>
                <c:pt idx="14">
                  <c:v>109.80898540397351</c:v>
                </c:pt>
                <c:pt idx="15">
                  <c:v>115.25744304635764</c:v>
                </c:pt>
                <c:pt idx="16">
                  <c:v>120.70590068874175</c:v>
                </c:pt>
                <c:pt idx="17">
                  <c:v>126.15435833112586</c:v>
                </c:pt>
                <c:pt idx="18">
                  <c:v>131.60281597350996</c:v>
                </c:pt>
                <c:pt idx="19">
                  <c:v>137.05127361589408</c:v>
                </c:pt>
                <c:pt idx="20">
                  <c:v>142.49973125827813</c:v>
                </c:pt>
                <c:pt idx="21">
                  <c:v>150.57335066225167</c:v>
                </c:pt>
                <c:pt idx="22">
                  <c:v>158.64697006622512</c:v>
                </c:pt>
                <c:pt idx="23">
                  <c:v>166.72058947019866</c:v>
                </c:pt>
                <c:pt idx="24">
                  <c:v>174.79420887417217</c:v>
                </c:pt>
                <c:pt idx="25">
                  <c:v>182.86782827814568</c:v>
                </c:pt>
                <c:pt idx="26">
                  <c:v>190.94144768211916</c:v>
                </c:pt>
                <c:pt idx="27">
                  <c:v>199.01506708609267</c:v>
                </c:pt>
                <c:pt idx="28">
                  <c:v>207.08868649006618</c:v>
                </c:pt>
                <c:pt idx="29">
                  <c:v>215.16230589403969</c:v>
                </c:pt>
                <c:pt idx="30">
                  <c:v>222.67321744873578</c:v>
                </c:pt>
                <c:pt idx="31">
                  <c:v>234.59470093257389</c:v>
                </c:pt>
                <c:pt idx="32">
                  <c:v>246.66186541697047</c:v>
                </c:pt>
                <c:pt idx="33">
                  <c:v>258.65580697458904</c:v>
                </c:pt>
                <c:pt idx="34">
                  <c:v>270.31404705300207</c:v>
                </c:pt>
                <c:pt idx="35">
                  <c:v>282.02356427610522</c:v>
                </c:pt>
                <c:pt idx="36">
                  <c:v>294.02139708583712</c:v>
                </c:pt>
                <c:pt idx="37">
                  <c:v>305.62139035910752</c:v>
                </c:pt>
                <c:pt idx="38">
                  <c:v>317.30575541637984</c:v>
                </c:pt>
                <c:pt idx="39">
                  <c:v>329.28559768383866</c:v>
                </c:pt>
                <c:pt idx="40">
                  <c:v>340.76593895385707</c:v>
                </c:pt>
                <c:pt idx="41">
                  <c:v>357.03203662155761</c:v>
                </c:pt>
                <c:pt idx="42">
                  <c:v>373.81763544272997</c:v>
                </c:pt>
                <c:pt idx="43">
                  <c:v>390.05660332469216</c:v>
                </c:pt>
                <c:pt idx="44">
                  <c:v>407.52641164289798</c:v>
                </c:pt>
                <c:pt idx="45">
                  <c:v>422.80779856898249</c:v>
                </c:pt>
                <c:pt idx="46">
                  <c:v>439.8244389846692</c:v>
                </c:pt>
                <c:pt idx="47">
                  <c:v>456.03924351075426</c:v>
                </c:pt>
                <c:pt idx="48">
                  <c:v>472.1244279494224</c:v>
                </c:pt>
                <c:pt idx="49">
                  <c:v>488.3302212074455</c:v>
                </c:pt>
                <c:pt idx="50">
                  <c:v>502.3531444984086</c:v>
                </c:pt>
                <c:pt idx="51">
                  <c:v>525.82561931390399</c:v>
                </c:pt>
                <c:pt idx="52">
                  <c:v>551.13066991395488</c:v>
                </c:pt>
                <c:pt idx="53">
                  <c:v>576.52202192713867</c:v>
                </c:pt>
                <c:pt idx="54">
                  <c:v>600.80786241624662</c:v>
                </c:pt>
                <c:pt idx="55">
                  <c:v>628.82917795850756</c:v>
                </c:pt>
                <c:pt idx="56">
                  <c:v>652.93857236001213</c:v>
                </c:pt>
                <c:pt idx="57">
                  <c:v>677.15712278206445</c:v>
                </c:pt>
                <c:pt idx="58">
                  <c:v>701.77643117966306</c:v>
                </c:pt>
                <c:pt idx="59">
                  <c:v>725.95726285114347</c:v>
                </c:pt>
                <c:pt idx="60">
                  <c:v>749.54112314047882</c:v>
                </c:pt>
                <c:pt idx="61">
                  <c:v>758.54399475540436</c:v>
                </c:pt>
                <c:pt idx="62">
                  <c:v>766.94698066652211</c:v>
                </c:pt>
                <c:pt idx="63">
                  <c:v>775.62748523940434</c:v>
                </c:pt>
                <c:pt idx="64">
                  <c:v>784.23157649869097</c:v>
                </c:pt>
                <c:pt idx="65">
                  <c:v>792.41163925495516</c:v>
                </c:pt>
                <c:pt idx="66">
                  <c:v>800.32635301048356</c:v>
                </c:pt>
                <c:pt idx="67">
                  <c:v>809.95922254174195</c:v>
                </c:pt>
                <c:pt idx="68">
                  <c:v>823.61615466051467</c:v>
                </c:pt>
                <c:pt idx="69">
                  <c:v>831.3780577857774</c:v>
                </c:pt>
                <c:pt idx="70">
                  <c:v>838.90920432729479</c:v>
                </c:pt>
                <c:pt idx="71">
                  <c:v>842.42952388752599</c:v>
                </c:pt>
                <c:pt idx="72">
                  <c:v>844.94401576475263</c:v>
                </c:pt>
                <c:pt idx="73">
                  <c:v>847.75484568671573</c:v>
                </c:pt>
                <c:pt idx="74">
                  <c:v>850.36573503664374</c:v>
                </c:pt>
                <c:pt idx="75">
                  <c:v>852.7634133650763</c:v>
                </c:pt>
                <c:pt idx="76">
                  <c:v>854.96421353288702</c:v>
                </c:pt>
                <c:pt idx="77">
                  <c:v>856.37545945060288</c:v>
                </c:pt>
                <c:pt idx="78">
                  <c:v>858.49721581039125</c:v>
                </c:pt>
                <c:pt idx="79">
                  <c:v>854.25830131431405</c:v>
                </c:pt>
                <c:pt idx="80">
                  <c:v>846.5125994260236</c:v>
                </c:pt>
                <c:pt idx="81">
                  <c:v>841.57352081154988</c:v>
                </c:pt>
                <c:pt idx="82">
                  <c:v>841.37526894179746</c:v>
                </c:pt>
                <c:pt idx="83">
                  <c:v>840.063563074488</c:v>
                </c:pt>
                <c:pt idx="84">
                  <c:v>836.06790305493359</c:v>
                </c:pt>
                <c:pt idx="85">
                  <c:v>833.74979061587987</c:v>
                </c:pt>
                <c:pt idx="86">
                  <c:v>830.31880306800872</c:v>
                </c:pt>
                <c:pt idx="87">
                  <c:v>827.80439135707297</c:v>
                </c:pt>
                <c:pt idx="88">
                  <c:v>824.93385609199186</c:v>
                </c:pt>
                <c:pt idx="89">
                  <c:v>856.28108563280603</c:v>
                </c:pt>
                <c:pt idx="90">
                  <c:v>883.63610165432203</c:v>
                </c:pt>
                <c:pt idx="91">
                  <c:v>896.12956763817408</c:v>
                </c:pt>
                <c:pt idx="92">
                  <c:v>908.22999261932819</c:v>
                </c:pt>
                <c:pt idx="93">
                  <c:v>922.21343569018177</c:v>
                </c:pt>
                <c:pt idx="94">
                  <c:v>922.79305593466734</c:v>
                </c:pt>
                <c:pt idx="95">
                  <c:v>951.40781791090774</c:v>
                </c:pt>
                <c:pt idx="96">
                  <c:v>960.11714964978125</c:v>
                </c:pt>
                <c:pt idx="97">
                  <c:v>966.33290764587912</c:v>
                </c:pt>
                <c:pt idx="98">
                  <c:v>973.60270805825803</c:v>
                </c:pt>
                <c:pt idx="99">
                  <c:v>979.89985541157114</c:v>
                </c:pt>
                <c:pt idx="100">
                  <c:v>984.67487288808934</c:v>
                </c:pt>
                <c:pt idx="101">
                  <c:v>1023.41216977926</c:v>
                </c:pt>
                <c:pt idx="102">
                  <c:v>1061.4631835719374</c:v>
                </c:pt>
                <c:pt idx="103">
                  <c:v>1099.1042361579007</c:v>
                </c:pt>
                <c:pt idx="104">
                  <c:v>1135.7022992032546</c:v>
                </c:pt>
                <c:pt idx="105">
                  <c:v>1167.268289397575</c:v>
                </c:pt>
                <c:pt idx="106">
                  <c:v>1196.7425713259233</c:v>
                </c:pt>
                <c:pt idx="107">
                  <c:v>1224.6825131497328</c:v>
                </c:pt>
                <c:pt idx="108">
                  <c:v>1252.2908687034071</c:v>
                </c:pt>
                <c:pt idx="109">
                  <c:v>1278.4211533377772</c:v>
                </c:pt>
                <c:pt idx="110">
                  <c:v>1279.5937619454714</c:v>
                </c:pt>
                <c:pt idx="111">
                  <c:v>1302.6181957798324</c:v>
                </c:pt>
                <c:pt idx="112">
                  <c:v>1323.666174482807</c:v>
                </c:pt>
                <c:pt idx="113">
                  <c:v>1345.0668404003809</c:v>
                </c:pt>
                <c:pt idx="114">
                  <c:v>1368.7695188782022</c:v>
                </c:pt>
                <c:pt idx="115">
                  <c:v>1401.4280879291418</c:v>
                </c:pt>
                <c:pt idx="116">
                  <c:v>1417.8227770951669</c:v>
                </c:pt>
                <c:pt idx="117">
                  <c:v>1394.7883519736015</c:v>
                </c:pt>
                <c:pt idx="118">
                  <c:v>1415.888305019665</c:v>
                </c:pt>
                <c:pt idx="119">
                  <c:v>1460.1054297832327</c:v>
                </c:pt>
                <c:pt idx="120">
                  <c:v>1480.1739457581061</c:v>
                </c:pt>
                <c:pt idx="121">
                  <c:v>1471.6387788511131</c:v>
                </c:pt>
                <c:pt idx="122">
                  <c:v>1488.5531603109305</c:v>
                </c:pt>
                <c:pt idx="123">
                  <c:v>1533.607011669043</c:v>
                </c:pt>
                <c:pt idx="124">
                  <c:v>1534.6872742527935</c:v>
                </c:pt>
                <c:pt idx="125">
                  <c:v>1564.4298384262549</c:v>
                </c:pt>
                <c:pt idx="126">
                  <c:v>1622.1299318804167</c:v>
                </c:pt>
                <c:pt idx="127">
                  <c:v>1669.8291321758863</c:v>
                </c:pt>
                <c:pt idx="128">
                  <c:v>1688.1340808822463</c:v>
                </c:pt>
                <c:pt idx="129">
                  <c:v>1766.9887062730102</c:v>
                </c:pt>
                <c:pt idx="130">
                  <c:v>1810.5867536951387</c:v>
                </c:pt>
                <c:pt idx="131">
                  <c:v>1836.3567581436682</c:v>
                </c:pt>
                <c:pt idx="132">
                  <c:v>1855.4499064001284</c:v>
                </c:pt>
                <c:pt idx="133">
                  <c:v>1912.126124612857</c:v>
                </c:pt>
                <c:pt idx="134">
                  <c:v>1996.1859556400302</c:v>
                </c:pt>
                <c:pt idx="135">
                  <c:v>2075.0448201349095</c:v>
                </c:pt>
                <c:pt idx="136">
                  <c:v>2099.111082578173</c:v>
                </c:pt>
                <c:pt idx="137">
                  <c:v>2183.0715184556916</c:v>
                </c:pt>
                <c:pt idx="138">
                  <c:v>2248.1611112350888</c:v>
                </c:pt>
                <c:pt idx="139">
                  <c:v>2270.6770301096371</c:v>
                </c:pt>
                <c:pt idx="140">
                  <c:v>2242.5372731483194</c:v>
                </c:pt>
                <c:pt idx="141">
                  <c:v>2218.1614582344209</c:v>
                </c:pt>
                <c:pt idx="142">
                  <c:v>2210.7726340087947</c:v>
                </c:pt>
                <c:pt idx="143">
                  <c:v>2221.4688287201197</c:v>
                </c:pt>
                <c:pt idx="144">
                  <c:v>2232.4804042843239</c:v>
                </c:pt>
                <c:pt idx="145">
                  <c:v>2244.6112745871974</c:v>
                </c:pt>
                <c:pt idx="146">
                  <c:v>2302.6056320413732</c:v>
                </c:pt>
                <c:pt idx="147">
                  <c:v>2305.2644831076695</c:v>
                </c:pt>
                <c:pt idx="148">
                  <c:v>2288.4343991344313</c:v>
                </c:pt>
                <c:pt idx="149">
                  <c:v>2299.3829943185792</c:v>
                </c:pt>
                <c:pt idx="150">
                  <c:v>2379.1017267138377</c:v>
                </c:pt>
                <c:pt idx="151">
                  <c:v>2416.4822820160712</c:v>
                </c:pt>
                <c:pt idx="152">
                  <c:v>2511.2611316379925</c:v>
                </c:pt>
                <c:pt idx="153">
                  <c:v>2732.9422546786959</c:v>
                </c:pt>
                <c:pt idx="154">
                  <c:v>2913.7044988559132</c:v>
                </c:pt>
                <c:pt idx="155">
                  <c:v>3130.6206931187226</c:v>
                </c:pt>
                <c:pt idx="156">
                  <c:v>3292.1888642664999</c:v>
                </c:pt>
                <c:pt idx="157">
                  <c:v>3476.0009891041173</c:v>
                </c:pt>
                <c:pt idx="158">
                  <c:v>3523.861273981634</c:v>
                </c:pt>
                <c:pt idx="159">
                  <c:v>3473.5806365938265</c:v>
                </c:pt>
                <c:pt idx="160">
                  <c:v>3634.3320448289264</c:v>
                </c:pt>
                <c:pt idx="161">
                  <c:v>3800.039283275772</c:v>
                </c:pt>
                <c:pt idx="162">
                  <c:v>3814.3566265766826</c:v>
                </c:pt>
                <c:pt idx="163">
                  <c:v>3890.7129784461772</c:v>
                </c:pt>
                <c:pt idx="164">
                  <c:v>3911.1811802257544</c:v>
                </c:pt>
                <c:pt idx="165">
                  <c:v>3839.8500078539792</c:v>
                </c:pt>
              </c:numCache>
            </c:numRef>
          </c:val>
        </c:ser>
        <c:ser>
          <c:idx val="0"/>
          <c:order val="2"/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2'!$A$60:$A$225</c:f>
              <c:numCache>
                <c:formatCode>General</c:formatCode>
                <c:ptCount val="166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</c:numCache>
            </c:numRef>
          </c:cat>
          <c:val>
            <c:numRef>
              <c:f>'Fig 2'!$G$60:$G$225</c:f>
              <c:numCache>
                <c:formatCode>_-* #,##0_-;\-* #,##0_-;_-* "-"??_-;_-@_-</c:formatCode>
                <c:ptCount val="166"/>
                <c:pt idx="10">
                  <c:v>6.6225165562913912E-2</c:v>
                </c:pt>
                <c:pt idx="11">
                  <c:v>0.12927152317880794</c:v>
                </c:pt>
                <c:pt idx="12">
                  <c:v>0.19231788079470197</c:v>
                </c:pt>
                <c:pt idx="13">
                  <c:v>0.25536423841059597</c:v>
                </c:pt>
                <c:pt idx="14">
                  <c:v>0.31841059602649002</c:v>
                </c:pt>
                <c:pt idx="15">
                  <c:v>0.38145695364238408</c:v>
                </c:pt>
                <c:pt idx="16">
                  <c:v>0.44450331125827813</c:v>
                </c:pt>
                <c:pt idx="17">
                  <c:v>0.50754966887417219</c:v>
                </c:pt>
                <c:pt idx="18">
                  <c:v>0.57059602649006624</c:v>
                </c:pt>
                <c:pt idx="19">
                  <c:v>0.6336423841059603</c:v>
                </c:pt>
                <c:pt idx="20">
                  <c:v>0.69668874172185424</c:v>
                </c:pt>
                <c:pt idx="21">
                  <c:v>0.97509933774834434</c:v>
                </c:pt>
                <c:pt idx="22">
                  <c:v>1.2535099337748346</c:v>
                </c:pt>
                <c:pt idx="23">
                  <c:v>1.5319205298013245</c:v>
                </c:pt>
                <c:pt idx="24">
                  <c:v>1.8103311258278145</c:v>
                </c:pt>
                <c:pt idx="25">
                  <c:v>2.0887417218543045</c:v>
                </c:pt>
                <c:pt idx="26">
                  <c:v>2.3671523178807945</c:v>
                </c:pt>
                <c:pt idx="27">
                  <c:v>2.6455629139072845</c:v>
                </c:pt>
                <c:pt idx="28">
                  <c:v>2.9239735099337745</c:v>
                </c:pt>
                <c:pt idx="29">
                  <c:v>3.2023841059602645</c:v>
                </c:pt>
                <c:pt idx="30">
                  <c:v>4.0435025512641953</c:v>
                </c:pt>
                <c:pt idx="31">
                  <c:v>4.5181270674261311</c:v>
                </c:pt>
                <c:pt idx="32">
                  <c:v>4.8470705830295069</c:v>
                </c:pt>
                <c:pt idx="33">
                  <c:v>5.249237025410963</c:v>
                </c:pt>
                <c:pt idx="34">
                  <c:v>5.9871049469978592</c:v>
                </c:pt>
                <c:pt idx="35">
                  <c:v>6.6736957238946744</c:v>
                </c:pt>
                <c:pt idx="36">
                  <c:v>7.0719709141628506</c:v>
                </c:pt>
                <c:pt idx="37">
                  <c:v>7.8680856408924669</c:v>
                </c:pt>
                <c:pt idx="38">
                  <c:v>8.5798285836201629</c:v>
                </c:pt>
                <c:pt idx="39">
                  <c:v>8.9960943161612974</c:v>
                </c:pt>
                <c:pt idx="40">
                  <c:v>9.9118610461429135</c:v>
                </c:pt>
                <c:pt idx="41">
                  <c:v>10.860030712899686</c:v>
                </c:pt>
                <c:pt idx="42">
                  <c:v>11.288699226184621</c:v>
                </c:pt>
                <c:pt idx="43">
                  <c:v>12.263998678679794</c:v>
                </c:pt>
                <c:pt idx="44">
                  <c:v>12.008457694931288</c:v>
                </c:pt>
                <c:pt idx="45">
                  <c:v>13.941338103304062</c:v>
                </c:pt>
                <c:pt idx="46">
                  <c:v>14.138965022074755</c:v>
                </c:pt>
                <c:pt idx="47">
                  <c:v>15.13842783044705</c:v>
                </c:pt>
                <c:pt idx="48">
                  <c:v>16.267510726236143</c:v>
                </c:pt>
                <c:pt idx="49">
                  <c:v>17.275984802670358</c:v>
                </c:pt>
                <c:pt idx="50">
                  <c:v>19.832430560628246</c:v>
                </c:pt>
                <c:pt idx="51">
                  <c:v>23.411455760857063</c:v>
                </c:pt>
                <c:pt idx="52">
                  <c:v>25.157905176530367</c:v>
                </c:pt>
                <c:pt idx="53">
                  <c:v>26.818053179070546</c:v>
                </c:pt>
                <c:pt idx="54">
                  <c:v>29.583712705686882</c:v>
                </c:pt>
                <c:pt idx="55">
                  <c:v>28.613897179150097</c:v>
                </c:pt>
                <c:pt idx="56">
                  <c:v>31.556002793369636</c:v>
                </c:pt>
                <c:pt idx="57">
                  <c:v>34.388952387041485</c:v>
                </c:pt>
                <c:pt idx="58">
                  <c:v>36.82114400516695</c:v>
                </c:pt>
                <c:pt idx="59">
                  <c:v>39.691812349410654</c:v>
                </c:pt>
                <c:pt idx="60">
                  <c:v>42.884741854514019</c:v>
                </c:pt>
                <c:pt idx="61">
                  <c:v>47.944336677292341</c:v>
                </c:pt>
                <c:pt idx="62">
                  <c:v>53.603817203878513</c:v>
                </c:pt>
                <c:pt idx="63">
                  <c:v>58.985779068700189</c:v>
                </c:pt>
                <c:pt idx="64">
                  <c:v>64.444154247117396</c:v>
                </c:pt>
                <c:pt idx="65">
                  <c:v>70.32655792855698</c:v>
                </c:pt>
                <c:pt idx="66">
                  <c:v>76.474310610732601</c:v>
                </c:pt>
                <c:pt idx="67">
                  <c:v>80.903907517177956</c:v>
                </c:pt>
                <c:pt idx="68">
                  <c:v>81.309441836109102</c:v>
                </c:pt>
                <c:pt idx="69">
                  <c:v>87.610005148550286</c:v>
                </c:pt>
                <c:pt idx="70">
                  <c:v>93.619375624294065</c:v>
                </c:pt>
                <c:pt idx="71">
                  <c:v>101.75963946699329</c:v>
                </c:pt>
                <c:pt idx="72">
                  <c:v>110.90573099269713</c:v>
                </c:pt>
                <c:pt idx="73">
                  <c:v>119.75548447366418</c:v>
                </c:pt>
                <c:pt idx="74">
                  <c:v>128.80517852666662</c:v>
                </c:pt>
                <c:pt idx="75">
                  <c:v>138.06808360116472</c:v>
                </c:pt>
                <c:pt idx="76">
                  <c:v>147.52786683628423</c:v>
                </c:pt>
                <c:pt idx="77">
                  <c:v>157.7772043214988</c:v>
                </c:pt>
                <c:pt idx="78">
                  <c:v>167.31603136464093</c:v>
                </c:pt>
                <c:pt idx="79">
                  <c:v>177.67503677201722</c:v>
                </c:pt>
                <c:pt idx="80">
                  <c:v>190.80826898151199</c:v>
                </c:pt>
                <c:pt idx="81">
                  <c:v>203.15216664216373</c:v>
                </c:pt>
                <c:pt idx="82">
                  <c:v>210.29738718928496</c:v>
                </c:pt>
                <c:pt idx="83">
                  <c:v>218.5560617339633</c:v>
                </c:pt>
                <c:pt idx="84">
                  <c:v>229.4986904308864</c:v>
                </c:pt>
                <c:pt idx="85">
                  <c:v>238.76377154730869</c:v>
                </c:pt>
                <c:pt idx="86">
                  <c:v>249.14172777254879</c:v>
                </c:pt>
                <c:pt idx="87">
                  <c:v>258.6031081608532</c:v>
                </c:pt>
                <c:pt idx="88">
                  <c:v>268.42061210330286</c:v>
                </c:pt>
                <c:pt idx="89">
                  <c:v>276.80382471214728</c:v>
                </c:pt>
                <c:pt idx="90">
                  <c:v>289.17925084029008</c:v>
                </c:pt>
                <c:pt idx="91">
                  <c:v>312.21316062042769</c:v>
                </c:pt>
                <c:pt idx="92">
                  <c:v>332.7098690428835</c:v>
                </c:pt>
                <c:pt idx="93">
                  <c:v>351.32355937564017</c:v>
                </c:pt>
                <c:pt idx="94">
                  <c:v>383.34107253476503</c:v>
                </c:pt>
                <c:pt idx="95">
                  <c:v>387.32344396213466</c:v>
                </c:pt>
                <c:pt idx="96">
                  <c:v>411.21124562687129</c:v>
                </c:pt>
                <c:pt idx="97">
                  <c:v>437.59262103438346</c:v>
                </c:pt>
                <c:pt idx="98">
                  <c:v>462.91995402561486</c:v>
                </c:pt>
                <c:pt idx="99">
                  <c:v>489.21994007591178</c:v>
                </c:pt>
                <c:pt idx="100">
                  <c:v>515.76007497033766</c:v>
                </c:pt>
                <c:pt idx="101">
                  <c:v>561.00610506683756</c:v>
                </c:pt>
                <c:pt idx="102">
                  <c:v>606.9384182618312</c:v>
                </c:pt>
                <c:pt idx="103">
                  <c:v>653.2806926635385</c:v>
                </c:pt>
                <c:pt idx="104">
                  <c:v>700.66595660585529</c:v>
                </c:pt>
                <c:pt idx="105">
                  <c:v>753.08329339920567</c:v>
                </c:pt>
                <c:pt idx="106">
                  <c:v>807.00884531823522</c:v>
                </c:pt>
                <c:pt idx="107">
                  <c:v>862.46873734180326</c:v>
                </c:pt>
                <c:pt idx="108">
                  <c:v>918.26021563550728</c:v>
                </c:pt>
                <c:pt idx="109">
                  <c:v>975.52976484851456</c:v>
                </c:pt>
                <c:pt idx="110">
                  <c:v>1045.6697403516328</c:v>
                </c:pt>
                <c:pt idx="111">
                  <c:v>1155.6175861928211</c:v>
                </c:pt>
                <c:pt idx="112">
                  <c:v>1267.5418871653958</c:v>
                </c:pt>
                <c:pt idx="113">
                  <c:v>1379.1135009233717</c:v>
                </c:pt>
                <c:pt idx="114">
                  <c:v>1488.3831021210999</c:v>
                </c:pt>
                <c:pt idx="115">
                  <c:v>1525.3847920365492</c:v>
                </c:pt>
                <c:pt idx="116">
                  <c:v>1642.4669100741562</c:v>
                </c:pt>
                <c:pt idx="117">
                  <c:v>1759.6056613650892</c:v>
                </c:pt>
                <c:pt idx="118">
                  <c:v>1910.4233556183085</c:v>
                </c:pt>
                <c:pt idx="119">
                  <c:v>2073.7869678481734</c:v>
                </c:pt>
                <c:pt idx="120">
                  <c:v>2251.6715553253944</c:v>
                </c:pt>
                <c:pt idx="121">
                  <c:v>2384.2618724987374</c:v>
                </c:pt>
                <c:pt idx="122">
                  <c:v>2566.6317204090701</c:v>
                </c:pt>
                <c:pt idx="123">
                  <c:v>2767.515145791142</c:v>
                </c:pt>
                <c:pt idx="124">
                  <c:v>2727.4041859874305</c:v>
                </c:pt>
                <c:pt idx="125">
                  <c:v>2696.6563582202893</c:v>
                </c:pt>
                <c:pt idx="126">
                  <c:v>2873.5749455883947</c:v>
                </c:pt>
                <c:pt idx="127">
                  <c:v>2970.5803577087468</c:v>
                </c:pt>
                <c:pt idx="128">
                  <c:v>3054.3503865549719</c:v>
                </c:pt>
                <c:pt idx="129">
                  <c:v>3104.2758303280416</c:v>
                </c:pt>
                <c:pt idx="130">
                  <c:v>2983.3449693593097</c:v>
                </c:pt>
                <c:pt idx="131">
                  <c:v>2873.8031588822591</c:v>
                </c:pt>
                <c:pt idx="132">
                  <c:v>2782.0236907899498</c:v>
                </c:pt>
                <c:pt idx="133">
                  <c:v>2762.3335448514622</c:v>
                </c:pt>
                <c:pt idx="134">
                  <c:v>2823.7286189124552</c:v>
                </c:pt>
                <c:pt idx="135">
                  <c:v>2824.8447571365941</c:v>
                </c:pt>
                <c:pt idx="136">
                  <c:v>2911.8357289030255</c:v>
                </c:pt>
                <c:pt idx="137">
                  <c:v>2968.6526030708233</c:v>
                </c:pt>
                <c:pt idx="138">
                  <c:v>3069.2219728972636</c:v>
                </c:pt>
                <c:pt idx="139">
                  <c:v>3120.7436483554106</c:v>
                </c:pt>
                <c:pt idx="140">
                  <c:v>3157.6992613849238</c:v>
                </c:pt>
                <c:pt idx="141">
                  <c:v>3159.5724018606329</c:v>
                </c:pt>
                <c:pt idx="142">
                  <c:v>3213.5119737924274</c:v>
                </c:pt>
                <c:pt idx="143">
                  <c:v>3185.0448577028064</c:v>
                </c:pt>
                <c:pt idx="144">
                  <c:v>3254.4323615056906</c:v>
                </c:pt>
                <c:pt idx="145">
                  <c:v>3295.4505115888987</c:v>
                </c:pt>
                <c:pt idx="146">
                  <c:v>3369.4167021762546</c:v>
                </c:pt>
                <c:pt idx="147">
                  <c:v>3453.4924403908612</c:v>
                </c:pt>
                <c:pt idx="148">
                  <c:v>3481.4834567457247</c:v>
                </c:pt>
                <c:pt idx="149">
                  <c:v>3552.1326455959074</c:v>
                </c:pt>
                <c:pt idx="150">
                  <c:v>3587.6619476777919</c:v>
                </c:pt>
                <c:pt idx="151">
                  <c:v>3620.8698163129588</c:v>
                </c:pt>
                <c:pt idx="152">
                  <c:v>3650.9183459628184</c:v>
                </c:pt>
                <c:pt idx="153">
                  <c:v>3739.5237476662874</c:v>
                </c:pt>
                <c:pt idx="154">
                  <c:v>3881.0677547137689</c:v>
                </c:pt>
                <c:pt idx="155">
                  <c:v>3933.9112580688547</c:v>
                </c:pt>
                <c:pt idx="156">
                  <c:v>3977.1718990558061</c:v>
                </c:pt>
                <c:pt idx="157">
                  <c:v>4032.2772667066847</c:v>
                </c:pt>
                <c:pt idx="158">
                  <c:v>4018.11103516917</c:v>
                </c:pt>
                <c:pt idx="159">
                  <c:v>3948.6500324945409</c:v>
                </c:pt>
                <c:pt idx="160">
                  <c:v>4079.8740109868836</c:v>
                </c:pt>
                <c:pt idx="161">
                  <c:v>4121.5506828908756</c:v>
                </c:pt>
                <c:pt idx="162">
                  <c:v>4168.5803739426337</c:v>
                </c:pt>
                <c:pt idx="163">
                  <c:v>4209.9376792109206</c:v>
                </c:pt>
                <c:pt idx="164">
                  <c:v>4251.5871885771294</c:v>
                </c:pt>
                <c:pt idx="165">
                  <c:v>4331.3441383602021</c:v>
                </c:pt>
              </c:numCache>
            </c:numRef>
          </c:val>
        </c:ser>
        <c:ser>
          <c:idx val="3"/>
          <c:order val="3"/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2'!$A$60:$A$225</c:f>
              <c:numCache>
                <c:formatCode>General</c:formatCode>
                <c:ptCount val="166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</c:numCache>
            </c:numRef>
          </c:cat>
          <c:val>
            <c:numRef>
              <c:f>'Fig 2'!$H$60:$H$225</c:f>
              <c:numCache>
                <c:formatCode>_-* #,##0_-;\-* #,##0_-;_-* "-"??_-;_-@_-</c:formatCode>
                <c:ptCount val="166"/>
                <c:pt idx="41">
                  <c:v>0.32965226554267651</c:v>
                </c:pt>
                <c:pt idx="42">
                  <c:v>0.65930453108535303</c:v>
                </c:pt>
                <c:pt idx="43">
                  <c:v>0.9889567966280296</c:v>
                </c:pt>
                <c:pt idx="44">
                  <c:v>1.3186090621707061</c:v>
                </c:pt>
                <c:pt idx="45">
                  <c:v>1.6482613277133824</c:v>
                </c:pt>
                <c:pt idx="46">
                  <c:v>1.9779135932560588</c:v>
                </c:pt>
                <c:pt idx="47">
                  <c:v>2.3075658587987351</c:v>
                </c:pt>
                <c:pt idx="48">
                  <c:v>2.6372181243414117</c:v>
                </c:pt>
                <c:pt idx="49">
                  <c:v>2.9668703898840878</c:v>
                </c:pt>
                <c:pt idx="50">
                  <c:v>3.2965226554267653</c:v>
                </c:pt>
                <c:pt idx="51">
                  <c:v>4.2488514225500538</c:v>
                </c:pt>
                <c:pt idx="52">
                  <c:v>5.2011801896733409</c:v>
                </c:pt>
                <c:pt idx="53">
                  <c:v>6.153508956796629</c:v>
                </c:pt>
                <c:pt idx="54">
                  <c:v>7.1058377239199162</c:v>
                </c:pt>
                <c:pt idx="55">
                  <c:v>8.0581664910432043</c:v>
                </c:pt>
                <c:pt idx="56">
                  <c:v>9.0104952581664914</c:v>
                </c:pt>
                <c:pt idx="57">
                  <c:v>9.9628240252897786</c:v>
                </c:pt>
                <c:pt idx="58">
                  <c:v>10.915152792413066</c:v>
                </c:pt>
                <c:pt idx="59">
                  <c:v>11.867481559536351</c:v>
                </c:pt>
                <c:pt idx="60">
                  <c:v>13.094520547945207</c:v>
                </c:pt>
                <c:pt idx="61">
                  <c:v>13.936965226554269</c:v>
                </c:pt>
                <c:pt idx="62">
                  <c:v>14.77940990516333</c:v>
                </c:pt>
                <c:pt idx="63">
                  <c:v>15.621854583772391</c:v>
                </c:pt>
                <c:pt idx="64">
                  <c:v>16.464299262381452</c:v>
                </c:pt>
                <c:pt idx="65">
                  <c:v>17.306743940990511</c:v>
                </c:pt>
                <c:pt idx="66">
                  <c:v>18.149188619599578</c:v>
                </c:pt>
                <c:pt idx="67">
                  <c:v>18.991633298208637</c:v>
                </c:pt>
                <c:pt idx="68">
                  <c:v>19.834077976817696</c:v>
                </c:pt>
                <c:pt idx="69">
                  <c:v>20.676522655426758</c:v>
                </c:pt>
                <c:pt idx="70">
                  <c:v>22.040916754478399</c:v>
                </c:pt>
                <c:pt idx="71">
                  <c:v>25.28524446786091</c:v>
                </c:pt>
                <c:pt idx="72">
                  <c:v>28.529572181243413</c:v>
                </c:pt>
                <c:pt idx="73">
                  <c:v>31.773899894625924</c:v>
                </c:pt>
                <c:pt idx="74">
                  <c:v>35.018227608008424</c:v>
                </c:pt>
                <c:pt idx="75">
                  <c:v>38.262555321390934</c:v>
                </c:pt>
                <c:pt idx="76">
                  <c:v>41.506883034773438</c:v>
                </c:pt>
                <c:pt idx="77">
                  <c:v>44.751210748155948</c:v>
                </c:pt>
                <c:pt idx="78">
                  <c:v>47.995538461538452</c:v>
                </c:pt>
                <c:pt idx="79">
                  <c:v>51.239866174920955</c:v>
                </c:pt>
                <c:pt idx="80">
                  <c:v>55.216754478398315</c:v>
                </c:pt>
                <c:pt idx="81">
                  <c:v>57.176354056902007</c:v>
                </c:pt>
                <c:pt idx="82">
                  <c:v>59.593804004214981</c:v>
                </c:pt>
                <c:pt idx="83">
                  <c:v>62.011253951527927</c:v>
                </c:pt>
                <c:pt idx="84">
                  <c:v>64.42870389884088</c:v>
                </c:pt>
                <c:pt idx="85">
                  <c:v>66.84615384615384</c:v>
                </c:pt>
                <c:pt idx="86">
                  <c:v>69.263603793466814</c:v>
                </c:pt>
                <c:pt idx="87">
                  <c:v>71.681053740779745</c:v>
                </c:pt>
                <c:pt idx="88">
                  <c:v>74.09850368809272</c:v>
                </c:pt>
                <c:pt idx="89">
                  <c:v>76.515953635405666</c:v>
                </c:pt>
                <c:pt idx="90">
                  <c:v>78.933403582718654</c:v>
                </c:pt>
                <c:pt idx="91">
                  <c:v>85.553919915700732</c:v>
                </c:pt>
                <c:pt idx="92">
                  <c:v>95.104678609062177</c:v>
                </c:pt>
                <c:pt idx="93">
                  <c:v>104.65543730242361</c:v>
                </c:pt>
                <c:pt idx="94">
                  <c:v>114.20619599578504</c:v>
                </c:pt>
                <c:pt idx="95">
                  <c:v>123.75695468914648</c:v>
                </c:pt>
                <c:pt idx="96">
                  <c:v>133.30771338250793</c:v>
                </c:pt>
                <c:pt idx="97">
                  <c:v>142.85847207586937</c:v>
                </c:pt>
                <c:pt idx="98">
                  <c:v>152.40923076923076</c:v>
                </c:pt>
                <c:pt idx="99">
                  <c:v>161.95998946259223</c:v>
                </c:pt>
                <c:pt idx="100">
                  <c:v>172.79272918861963</c:v>
                </c:pt>
                <c:pt idx="101">
                  <c:v>196.14309799789251</c:v>
                </c:pt>
                <c:pt idx="102">
                  <c:v>219.49346680716545</c:v>
                </c:pt>
                <c:pt idx="103">
                  <c:v>242.84383561643838</c:v>
                </c:pt>
                <c:pt idx="104">
                  <c:v>266.19420442571135</c:v>
                </c:pt>
                <c:pt idx="105">
                  <c:v>289.54457323498428</c:v>
                </c:pt>
                <c:pt idx="106">
                  <c:v>312.89494204425705</c:v>
                </c:pt>
                <c:pt idx="107">
                  <c:v>336.24531085353004</c:v>
                </c:pt>
                <c:pt idx="108">
                  <c:v>359.59567966280287</c:v>
                </c:pt>
                <c:pt idx="109">
                  <c:v>382.9460484720758</c:v>
                </c:pt>
                <c:pt idx="110">
                  <c:v>418.38366701791358</c:v>
                </c:pt>
                <c:pt idx="111">
                  <c:v>459.02246575342468</c:v>
                </c:pt>
                <c:pt idx="112">
                  <c:v>499.66126448893567</c:v>
                </c:pt>
                <c:pt idx="113">
                  <c:v>540.30006322444672</c:v>
                </c:pt>
                <c:pt idx="114">
                  <c:v>580.93886195995776</c:v>
                </c:pt>
                <c:pt idx="115">
                  <c:v>587.3885879091705</c:v>
                </c:pt>
                <c:pt idx="116">
                  <c:v>639.56871121843881</c:v>
                </c:pt>
                <c:pt idx="117">
                  <c:v>685.38216658956526</c:v>
                </c:pt>
                <c:pt idx="118">
                  <c:v>745.55175677737134</c:v>
                </c:pt>
                <c:pt idx="119">
                  <c:v>818.68558833043585</c:v>
                </c:pt>
                <c:pt idx="120">
                  <c:v>891.18065300446551</c:v>
                </c:pt>
                <c:pt idx="121">
                  <c:v>951.23527526434339</c:v>
                </c:pt>
                <c:pt idx="122">
                  <c:v>999.62099951992843</c:v>
                </c:pt>
                <c:pt idx="123">
                  <c:v>1044.7584672625492</c:v>
                </c:pt>
                <c:pt idx="124">
                  <c:v>1066.6139138415801</c:v>
                </c:pt>
                <c:pt idx="125">
                  <c:v>1063.0237632666849</c:v>
                </c:pt>
                <c:pt idx="126">
                  <c:v>1124.6082945582677</c:v>
                </c:pt>
                <c:pt idx="127">
                  <c:v>1158.7676938014822</c:v>
                </c:pt>
                <c:pt idx="128">
                  <c:v>1206.9097261256991</c:v>
                </c:pt>
                <c:pt idx="129">
                  <c:v>1281.2661138175267</c:v>
                </c:pt>
                <c:pt idx="130">
                  <c:v>1293.1981242561376</c:v>
                </c:pt>
                <c:pt idx="131">
                  <c:v>1306.6302331034119</c:v>
                </c:pt>
                <c:pt idx="132">
                  <c:v>1310.3209988474416</c:v>
                </c:pt>
                <c:pt idx="133">
                  <c:v>1327.1372535621938</c:v>
                </c:pt>
                <c:pt idx="134">
                  <c:v>1435.795517711681</c:v>
                </c:pt>
                <c:pt idx="135">
                  <c:v>1484.1991013737854</c:v>
                </c:pt>
                <c:pt idx="136">
                  <c:v>1496.535444103004</c:v>
                </c:pt>
                <c:pt idx="137">
                  <c:v>1573.8506093275082</c:v>
                </c:pt>
                <c:pt idx="138">
                  <c:v>1646.23526136188</c:v>
                </c:pt>
                <c:pt idx="139">
                  <c:v>1721.4791581660259</c:v>
                </c:pt>
                <c:pt idx="140">
                  <c:v>1765.9078250918706</c:v>
                </c:pt>
                <c:pt idx="141">
                  <c:v>1813.2789268452591</c:v>
                </c:pt>
                <c:pt idx="142">
                  <c:v>1824.4983781232213</c:v>
                </c:pt>
                <c:pt idx="143">
                  <c:v>1844.8238440671701</c:v>
                </c:pt>
                <c:pt idx="144">
                  <c:v>1859.4674905177656</c:v>
                </c:pt>
                <c:pt idx="145">
                  <c:v>1923.8438020737494</c:v>
                </c:pt>
                <c:pt idx="146">
                  <c:v>2014.0982239733182</c:v>
                </c:pt>
                <c:pt idx="147">
                  <c:v>2012.9944509126915</c:v>
                </c:pt>
                <c:pt idx="148">
                  <c:v>2047.5538512377934</c:v>
                </c:pt>
                <c:pt idx="149">
                  <c:v>2098.0998136851258</c:v>
                </c:pt>
                <c:pt idx="150">
                  <c:v>2185.3078383745242</c:v>
                </c:pt>
                <c:pt idx="151">
                  <c:v>2223.6541157089168</c:v>
                </c:pt>
                <c:pt idx="152">
                  <c:v>2285.2492855671817</c:v>
                </c:pt>
                <c:pt idx="153">
                  <c:v>2349.5217419902092</c:v>
                </c:pt>
                <c:pt idx="154">
                  <c:v>2433.2720498622853</c:v>
                </c:pt>
                <c:pt idx="155">
                  <c:v>2504.4963960368077</c:v>
                </c:pt>
                <c:pt idx="156">
                  <c:v>2579.3708725104575</c:v>
                </c:pt>
                <c:pt idx="157">
                  <c:v>2679.7590202518554</c:v>
                </c:pt>
                <c:pt idx="158">
                  <c:v>2753.7270817069098</c:v>
                </c:pt>
                <c:pt idx="159">
                  <c:v>2680.2337502137266</c:v>
                </c:pt>
                <c:pt idx="160">
                  <c:v>2886.7164912686649</c:v>
                </c:pt>
                <c:pt idx="161">
                  <c:v>2929.2865128592575</c:v>
                </c:pt>
                <c:pt idx="162">
                  <c:v>3005.838094061352</c:v>
                </c:pt>
                <c:pt idx="163">
                  <c:v>3062.5030164326367</c:v>
                </c:pt>
                <c:pt idx="164">
                  <c:v>3081.4621108752581</c:v>
                </c:pt>
                <c:pt idx="165">
                  <c:v>3135.2129628629004</c:v>
                </c:pt>
              </c:numCache>
            </c:numRef>
          </c:val>
        </c:ser>
        <c:ser>
          <c:idx val="5"/>
          <c:order val="4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2'!$A$60:$A$225</c:f>
              <c:numCache>
                <c:formatCode>General</c:formatCode>
                <c:ptCount val="166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</c:numCache>
            </c:numRef>
          </c:cat>
          <c:val>
            <c:numRef>
              <c:f>'Fig 2'!$I$60:$I$225</c:f>
              <c:numCache>
                <c:formatCode>_-* #,##0_-;\-* #,##0_-;_-* "-"??_-;_-@_-</c:formatCode>
                <c:ptCount val="166"/>
                <c:pt idx="50">
                  <c:v>0.63489828553633298</c:v>
                </c:pt>
                <c:pt idx="51">
                  <c:v>0.79824590268888462</c:v>
                </c:pt>
                <c:pt idx="52">
                  <c:v>0.96159351984143626</c:v>
                </c:pt>
                <c:pt idx="53">
                  <c:v>1.1249411369939879</c:v>
                </c:pt>
                <c:pt idx="54">
                  <c:v>1.2882887541465395</c:v>
                </c:pt>
                <c:pt idx="55">
                  <c:v>1.451636371299091</c:v>
                </c:pt>
                <c:pt idx="56">
                  <c:v>1.6149839884516426</c:v>
                </c:pt>
                <c:pt idx="57">
                  <c:v>1.7783316056041942</c:v>
                </c:pt>
                <c:pt idx="58">
                  <c:v>1.9416792227567459</c:v>
                </c:pt>
                <c:pt idx="59">
                  <c:v>2.1050268399092973</c:v>
                </c:pt>
                <c:pt idx="60">
                  <c:v>2.2683744570618494</c:v>
                </c:pt>
                <c:pt idx="61">
                  <c:v>3.2330500074155979</c:v>
                </c:pt>
                <c:pt idx="62">
                  <c:v>4.1977255577693464</c:v>
                </c:pt>
                <c:pt idx="63">
                  <c:v>5.1624011081230954</c:v>
                </c:pt>
                <c:pt idx="64">
                  <c:v>6.1270766584768426</c:v>
                </c:pt>
                <c:pt idx="65">
                  <c:v>7.0917522088305915</c:v>
                </c:pt>
                <c:pt idx="66">
                  <c:v>8.0564277591843396</c:v>
                </c:pt>
                <c:pt idx="67">
                  <c:v>9.0211033095380895</c:v>
                </c:pt>
                <c:pt idx="68">
                  <c:v>9.9857788598918393</c:v>
                </c:pt>
                <c:pt idx="69">
                  <c:v>10.950454410245587</c:v>
                </c:pt>
                <c:pt idx="70">
                  <c:v>11.915129960599337</c:v>
                </c:pt>
                <c:pt idx="71">
                  <c:v>12.879805510953084</c:v>
                </c:pt>
                <c:pt idx="72">
                  <c:v>13.844481061306833</c:v>
                </c:pt>
                <c:pt idx="73">
                  <c:v>14.809156611660583</c:v>
                </c:pt>
                <c:pt idx="74">
                  <c:v>15.773832162014333</c:v>
                </c:pt>
                <c:pt idx="75">
                  <c:v>16.738507712368083</c:v>
                </c:pt>
                <c:pt idx="76">
                  <c:v>17.703183262721829</c:v>
                </c:pt>
                <c:pt idx="77">
                  <c:v>18.667858813075583</c:v>
                </c:pt>
                <c:pt idx="78">
                  <c:v>19.632534363429325</c:v>
                </c:pt>
                <c:pt idx="79">
                  <c:v>21.589623738747637</c:v>
                </c:pt>
                <c:pt idx="80">
                  <c:v>23.546713114065938</c:v>
                </c:pt>
                <c:pt idx="81">
                  <c:v>25.503802489384249</c:v>
                </c:pt>
                <c:pt idx="82">
                  <c:v>27.460891864702557</c:v>
                </c:pt>
                <c:pt idx="83">
                  <c:v>29.417981240020868</c:v>
                </c:pt>
                <c:pt idx="84">
                  <c:v>31.375070615339176</c:v>
                </c:pt>
                <c:pt idx="85">
                  <c:v>33.33215999065748</c:v>
                </c:pt>
                <c:pt idx="86">
                  <c:v>35.289249365975792</c:v>
                </c:pt>
                <c:pt idx="87">
                  <c:v>37.246338741294089</c:v>
                </c:pt>
                <c:pt idx="88">
                  <c:v>39.2034281166124</c:v>
                </c:pt>
                <c:pt idx="89">
                  <c:v>42.089236019640815</c:v>
                </c:pt>
                <c:pt idx="90">
                  <c:v>44.975043922669222</c:v>
                </c:pt>
                <c:pt idx="91">
                  <c:v>47.860851825697644</c:v>
                </c:pt>
                <c:pt idx="92">
                  <c:v>50.746659728726051</c:v>
                </c:pt>
                <c:pt idx="93">
                  <c:v>53.632467631754466</c:v>
                </c:pt>
                <c:pt idx="94">
                  <c:v>56.51827553478288</c:v>
                </c:pt>
                <c:pt idx="95">
                  <c:v>59.404083437811288</c:v>
                </c:pt>
                <c:pt idx="96">
                  <c:v>62.289891340839695</c:v>
                </c:pt>
                <c:pt idx="97">
                  <c:v>65.175699243868124</c:v>
                </c:pt>
                <c:pt idx="98">
                  <c:v>68.061507146896531</c:v>
                </c:pt>
                <c:pt idx="99">
                  <c:v>70.947315049924939</c:v>
                </c:pt>
                <c:pt idx="100">
                  <c:v>73.833122952953346</c:v>
                </c:pt>
                <c:pt idx="101">
                  <c:v>81.732367156009758</c:v>
                </c:pt>
                <c:pt idx="102">
                  <c:v>89.631611359066184</c:v>
                </c:pt>
                <c:pt idx="103">
                  <c:v>97.530855562122582</c:v>
                </c:pt>
                <c:pt idx="104">
                  <c:v>105.43009976517902</c:v>
                </c:pt>
                <c:pt idx="105">
                  <c:v>113.32934396823543</c:v>
                </c:pt>
                <c:pt idx="106">
                  <c:v>121.22858817129185</c:v>
                </c:pt>
                <c:pt idx="107">
                  <c:v>129.12783237434823</c:v>
                </c:pt>
                <c:pt idx="108">
                  <c:v>137.0270765774047</c:v>
                </c:pt>
                <c:pt idx="109">
                  <c:v>144.92632078046108</c:v>
                </c:pt>
                <c:pt idx="110">
                  <c:v>152.82556498351752</c:v>
                </c:pt>
                <c:pt idx="111">
                  <c:v>164.07189432294504</c:v>
                </c:pt>
                <c:pt idx="112">
                  <c:v>175.31822366237265</c:v>
                </c:pt>
                <c:pt idx="113">
                  <c:v>186.56455300180022</c:v>
                </c:pt>
                <c:pt idx="114">
                  <c:v>197.81088234122774</c:v>
                </c:pt>
                <c:pt idx="115">
                  <c:v>209.05721168065531</c:v>
                </c:pt>
                <c:pt idx="116">
                  <c:v>224.14468260044109</c:v>
                </c:pt>
                <c:pt idx="117">
                  <c:v>229.28457911694696</c:v>
                </c:pt>
                <c:pt idx="118">
                  <c:v>240.61676008299256</c:v>
                </c:pt>
                <c:pt idx="119">
                  <c:v>254.97982440512195</c:v>
                </c:pt>
                <c:pt idx="120">
                  <c:v>266.77562688838992</c:v>
                </c:pt>
                <c:pt idx="121">
                  <c:v>277.29964369145318</c:v>
                </c:pt>
                <c:pt idx="122">
                  <c:v>290.04414860456478</c:v>
                </c:pt>
                <c:pt idx="123">
                  <c:v>292.65357556484008</c:v>
                </c:pt>
                <c:pt idx="124">
                  <c:v>320.82837573496352</c:v>
                </c:pt>
                <c:pt idx="125">
                  <c:v>324.8378032441035</c:v>
                </c:pt>
                <c:pt idx="126">
                  <c:v>325.28994081412253</c:v>
                </c:pt>
                <c:pt idx="127">
                  <c:v>334.00902927987926</c:v>
                </c:pt>
                <c:pt idx="128">
                  <c:v>359.36338022245246</c:v>
                </c:pt>
                <c:pt idx="129">
                  <c:v>376.6715862976921</c:v>
                </c:pt>
                <c:pt idx="130">
                  <c:v>383.67089509710877</c:v>
                </c:pt>
                <c:pt idx="131">
                  <c:v>390.5792842616803</c:v>
                </c:pt>
                <c:pt idx="132">
                  <c:v>406.8226803559993</c:v>
                </c:pt>
                <c:pt idx="133">
                  <c:v>425.34177068231554</c:v>
                </c:pt>
                <c:pt idx="134">
                  <c:v>439.22446744007186</c:v>
                </c:pt>
                <c:pt idx="135">
                  <c:v>447.67252214105616</c:v>
                </c:pt>
                <c:pt idx="136">
                  <c:v>453.29994138858848</c:v>
                </c:pt>
                <c:pt idx="137">
                  <c:v>461.04936059098594</c:v>
                </c:pt>
                <c:pt idx="138">
                  <c:v>473.43136704910899</c:v>
                </c:pt>
                <c:pt idx="139">
                  <c:v>472.07699328576803</c:v>
                </c:pt>
                <c:pt idx="140">
                  <c:v>489.39731494119121</c:v>
                </c:pt>
                <c:pt idx="141">
                  <c:v>500.58105375187893</c:v>
                </c:pt>
                <c:pt idx="142">
                  <c:v>500.63908085743287</c:v>
                </c:pt>
                <c:pt idx="143">
                  <c:v>530.72535557437277</c:v>
                </c:pt>
                <c:pt idx="144">
                  <c:v>534.11262364648417</c:v>
                </c:pt>
                <c:pt idx="145">
                  <c:v>562.92154348414954</c:v>
                </c:pt>
                <c:pt idx="146">
                  <c:v>570.93786416421415</c:v>
                </c:pt>
                <c:pt idx="147">
                  <c:v>580.35429875615625</c:v>
                </c:pt>
                <c:pt idx="148">
                  <c:v>587.30050811162596</c:v>
                </c:pt>
                <c:pt idx="149">
                  <c:v>592.50823586499303</c:v>
                </c:pt>
                <c:pt idx="150">
                  <c:v>601.20763551676907</c:v>
                </c:pt>
                <c:pt idx="151">
                  <c:v>586.85515386897976</c:v>
                </c:pt>
                <c:pt idx="152">
                  <c:v>598.07464860016717</c:v>
                </c:pt>
                <c:pt idx="153">
                  <c:v>596.62058759689478</c:v>
                </c:pt>
                <c:pt idx="154">
                  <c:v>636.00716791107141</c:v>
                </c:pt>
                <c:pt idx="155">
                  <c:v>661.41312219718941</c:v>
                </c:pt>
                <c:pt idx="156">
                  <c:v>690.19011218945491</c:v>
                </c:pt>
                <c:pt idx="157">
                  <c:v>699.7102347942465</c:v>
                </c:pt>
                <c:pt idx="158">
                  <c:v>741.39713211837716</c:v>
                </c:pt>
                <c:pt idx="159">
                  <c:v>737.88567503016873</c:v>
                </c:pt>
                <c:pt idx="160">
                  <c:v>784.24796955602085</c:v>
                </c:pt>
                <c:pt idx="161">
                  <c:v>795.53282755726229</c:v>
                </c:pt>
                <c:pt idx="162">
                  <c:v>835.57578282563111</c:v>
                </c:pt>
                <c:pt idx="163">
                  <c:v>864.82301289983229</c:v>
                </c:pt>
                <c:pt idx="164">
                  <c:v>884.28798341953484</c:v>
                </c:pt>
                <c:pt idx="165">
                  <c:v>892.93801834351439</c:v>
                </c:pt>
              </c:numCache>
            </c:numRef>
          </c:val>
        </c:ser>
        <c:ser>
          <c:idx val="4"/>
          <c:order val="5"/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'Fig 2'!$A$60:$A$225</c:f>
              <c:numCache>
                <c:formatCode>General</c:formatCode>
                <c:ptCount val="166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</c:numCache>
            </c:numRef>
          </c:cat>
          <c:val>
            <c:numRef>
              <c:f>'Fig 2'!$J$60:$J$225</c:f>
              <c:numCache>
                <c:formatCode>_-* #,##0_-;\-* #,##0_-;_-* "-"??_-;_-@_-</c:formatCode>
                <c:ptCount val="166"/>
                <c:pt idx="106">
                  <c:v>0.58349314029291977</c:v>
                </c:pt>
                <c:pt idx="107">
                  <c:v>1.1669862805858395</c:v>
                </c:pt>
                <c:pt idx="108">
                  <c:v>1.7504794208787593</c:v>
                </c:pt>
                <c:pt idx="109">
                  <c:v>2.3339725611716791</c:v>
                </c:pt>
                <c:pt idx="110">
                  <c:v>2.9174657014645988</c:v>
                </c:pt>
                <c:pt idx="111">
                  <c:v>3.5009588417575186</c:v>
                </c:pt>
                <c:pt idx="112">
                  <c:v>4.0844519820504388</c:v>
                </c:pt>
                <c:pt idx="113">
                  <c:v>4.6679451223433581</c:v>
                </c:pt>
                <c:pt idx="114">
                  <c:v>5.2514382626362774</c:v>
                </c:pt>
                <c:pt idx="115">
                  <c:v>5.8349314029291977</c:v>
                </c:pt>
                <c:pt idx="116">
                  <c:v>7.8237477771452744</c:v>
                </c:pt>
                <c:pt idx="117">
                  <c:v>9.5958399782776063</c:v>
                </c:pt>
                <c:pt idx="118">
                  <c:v>11.884668614220097</c:v>
                </c:pt>
                <c:pt idx="119">
                  <c:v>14.354609801759253</c:v>
                </c:pt>
                <c:pt idx="120">
                  <c:v>17.741460769859238</c:v>
                </c:pt>
                <c:pt idx="121">
                  <c:v>24.891326960316174</c:v>
                </c:pt>
                <c:pt idx="122">
                  <c:v>34.144244205572157</c:v>
                </c:pt>
                <c:pt idx="123">
                  <c:v>45.855884225770239</c:v>
                </c:pt>
                <c:pt idx="124">
                  <c:v>59.598106837556131</c:v>
                </c:pt>
                <c:pt idx="125">
                  <c:v>82.44577016646727</c:v>
                </c:pt>
                <c:pt idx="126">
                  <c:v>98.065993071219779</c:v>
                </c:pt>
                <c:pt idx="127">
                  <c:v>121.15239384960609</c:v>
                </c:pt>
                <c:pt idx="128">
                  <c:v>140.13514179109853</c:v>
                </c:pt>
                <c:pt idx="129">
                  <c:v>144.73274153195402</c:v>
                </c:pt>
                <c:pt idx="130">
                  <c:v>160.9618510705196</c:v>
                </c:pt>
                <c:pt idx="131">
                  <c:v>189.15113764192841</c:v>
                </c:pt>
                <c:pt idx="132">
                  <c:v>207.41367079122475</c:v>
                </c:pt>
                <c:pt idx="133">
                  <c:v>232.92825079851315</c:v>
                </c:pt>
                <c:pt idx="134">
                  <c:v>281.60640450597049</c:v>
                </c:pt>
                <c:pt idx="135">
                  <c:v>335.29536343823804</c:v>
                </c:pt>
                <c:pt idx="136">
                  <c:v>361.25799650583724</c:v>
                </c:pt>
                <c:pt idx="137">
                  <c:v>392.87666396724535</c:v>
                </c:pt>
                <c:pt idx="138">
                  <c:v>428.36913876615853</c:v>
                </c:pt>
                <c:pt idx="139">
                  <c:v>440.48933597797344</c:v>
                </c:pt>
                <c:pt idx="140">
                  <c:v>452.97210983629657</c:v>
                </c:pt>
                <c:pt idx="141">
                  <c:v>474.4132802142712</c:v>
                </c:pt>
                <c:pt idx="142">
                  <c:v>478.3129260961843</c:v>
                </c:pt>
                <c:pt idx="143">
                  <c:v>494.82804417365617</c:v>
                </c:pt>
                <c:pt idx="144">
                  <c:v>504.01311297556555</c:v>
                </c:pt>
                <c:pt idx="145">
                  <c:v>525.88525831322738</c:v>
                </c:pt>
                <c:pt idx="146">
                  <c:v>544.81653559830784</c:v>
                </c:pt>
                <c:pt idx="147">
                  <c:v>541.10131021119855</c:v>
                </c:pt>
                <c:pt idx="148">
                  <c:v>549.9600357237789</c:v>
                </c:pt>
                <c:pt idx="149">
                  <c:v>571.09528838688152</c:v>
                </c:pt>
                <c:pt idx="150">
                  <c:v>584.31309312515111</c:v>
                </c:pt>
                <c:pt idx="151">
                  <c:v>600.92714286451087</c:v>
                </c:pt>
                <c:pt idx="152">
                  <c:v>610.59943561288685</c:v>
                </c:pt>
                <c:pt idx="153">
                  <c:v>598.54796218502281</c:v>
                </c:pt>
                <c:pt idx="154">
                  <c:v>624.96677637813571</c:v>
                </c:pt>
                <c:pt idx="155">
                  <c:v>626.43579166110044</c:v>
                </c:pt>
                <c:pt idx="156">
                  <c:v>635.00502242027414</c:v>
                </c:pt>
                <c:pt idx="157">
                  <c:v>621.7517416465414</c:v>
                </c:pt>
                <c:pt idx="158">
                  <c:v>619.80026496428911</c:v>
                </c:pt>
                <c:pt idx="159">
                  <c:v>613.90014911982553</c:v>
                </c:pt>
                <c:pt idx="160">
                  <c:v>626.25619932999166</c:v>
                </c:pt>
                <c:pt idx="161">
                  <c:v>600.39222358012307</c:v>
                </c:pt>
                <c:pt idx="162">
                  <c:v>559.29120007311019</c:v>
                </c:pt>
                <c:pt idx="163">
                  <c:v>564.0387108058178</c:v>
                </c:pt>
                <c:pt idx="164">
                  <c:v>575.47012482107334</c:v>
                </c:pt>
                <c:pt idx="165">
                  <c:v>583.13537906979366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561600"/>
        <c:axId val="203567488"/>
      </c:areaChart>
      <c:catAx>
        <c:axId val="20356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3567488"/>
        <c:crossesAt val="1.0000000000000005E-3"/>
        <c:auto val="1"/>
        <c:lblAlgn val="ctr"/>
        <c:lblOffset val="100"/>
        <c:tickLblSkip val="20"/>
        <c:tickMarkSkip val="20"/>
        <c:noMultiLvlLbl val="0"/>
      </c:catAx>
      <c:valAx>
        <c:axId val="203567488"/>
        <c:scaling>
          <c:orientation val="minMax"/>
          <c:max val="18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GB"/>
                  <a:t>Million tonnes of oil equivalent</a:t>
                </a:r>
              </a:p>
            </c:rich>
          </c:tx>
          <c:layout>
            <c:manualLayout>
              <c:xMode val="edge"/>
              <c:yMode val="edge"/>
              <c:x val="1.2947985125868328E-4"/>
              <c:y val="0.186435855823365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3561600"/>
        <c:crosses val="autoZero"/>
        <c:crossBetween val="midCat"/>
        <c:majorUnit val="2000"/>
        <c:minorUnit val="10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226218</xdr:colOff>
      <xdr:row>8</xdr:row>
      <xdr:rowOff>119061</xdr:rowOff>
    </xdr:from>
    <xdr:to>
      <xdr:col>16</xdr:col>
      <xdr:colOff>440531</xdr:colOff>
      <xdr:row>31</xdr:row>
      <xdr:rowOff>130968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16</xdr:col>
      <xdr:colOff>188648</xdr:colOff>
      <xdr:row>32</xdr:row>
      <xdr:rowOff>34396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nEnData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se.ac.uk/granthaminstitute/whoswho/staff/rogerfouquet.asp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workbookViewId="0">
      <selection activeCell="A16" sqref="A16"/>
    </sheetView>
  </sheetViews>
  <sheetFormatPr defaultRowHeight="12.75" x14ac:dyDescent="0.2"/>
  <sheetData>
    <row r="1" spans="1:18" x14ac:dyDescent="0.2">
      <c r="A1" s="6" t="s">
        <v>33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x14ac:dyDescent="0.2">
      <c r="A3" s="10" t="s">
        <v>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x14ac:dyDescent="0.2">
      <c r="A4" s="4" t="s">
        <v>31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x14ac:dyDescent="0.2">
      <c r="A6" s="10" t="s">
        <v>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x14ac:dyDescent="0.2">
      <c r="A8" s="4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2">
      <c r="A9" s="4" t="s">
        <v>32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x14ac:dyDescent="0.2">
      <c r="A11" s="10" t="s">
        <v>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2">
      <c r="A12" s="4" t="s">
        <v>43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x14ac:dyDescent="0.2">
      <c r="A13" s="4" t="s">
        <v>48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x14ac:dyDescent="0.2">
      <c r="A14" s="4" t="s">
        <v>30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x14ac:dyDescent="0.2">
      <c r="A15" s="4" t="s">
        <v>46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x14ac:dyDescent="0.2">
      <c r="A16" s="4" t="s">
        <v>47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2">
      <c r="A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2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2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2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x14ac:dyDescent="0.2">
      <c r="A29" s="11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2">
      <c r="A32" s="4"/>
      <c r="B32" s="4"/>
      <c r="C32" s="4"/>
      <c r="D32" s="4"/>
      <c r="E32" s="4"/>
      <c r="F32" s="4"/>
      <c r="G32" s="4"/>
      <c r="H32" s="4"/>
      <c r="I32" s="4"/>
      <c r="K32" s="4"/>
      <c r="L32" s="4"/>
      <c r="M32" s="4"/>
      <c r="N32" s="4"/>
      <c r="O32" s="4"/>
      <c r="P32" s="4"/>
      <c r="Q32" s="4"/>
      <c r="R32" s="4"/>
    </row>
    <row r="33" spans="1:18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x14ac:dyDescent="0.2">
      <c r="A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 x14ac:dyDescent="0.2">
      <c r="A38" s="4" t="s">
        <v>17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x14ac:dyDescent="0.2">
      <c r="A39" s="14" t="s">
        <v>10</v>
      </c>
      <c r="B39" s="4"/>
    </row>
    <row r="40" spans="1:18" x14ac:dyDescent="0.2">
      <c r="A40" s="4"/>
      <c r="B40" s="4"/>
    </row>
  </sheetData>
  <hyperlinks>
    <hyperlink ref="A3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1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8" sqref="C8"/>
    </sheetView>
  </sheetViews>
  <sheetFormatPr defaultRowHeight="12.75" x14ac:dyDescent="0.2"/>
  <cols>
    <col min="1" max="16384" width="9.140625" style="4"/>
  </cols>
  <sheetData>
    <row r="1" spans="1:17" ht="14.25" x14ac:dyDescent="0.2">
      <c r="A1" s="9"/>
      <c r="C1" s="3"/>
    </row>
    <row r="2" spans="1:17" ht="15" x14ac:dyDescent="0.25">
      <c r="C2" s="19"/>
    </row>
    <row r="3" spans="1:17" ht="15" x14ac:dyDescent="0.25">
      <c r="A3" s="5" t="s">
        <v>4</v>
      </c>
      <c r="B3" s="19"/>
      <c r="C3" s="19"/>
      <c r="G3" s="1"/>
      <c r="H3" s="1"/>
      <c r="I3" s="1"/>
      <c r="J3" s="1"/>
      <c r="L3" s="1"/>
      <c r="M3" s="1"/>
      <c r="N3" s="1"/>
      <c r="O3" s="1"/>
      <c r="P3" s="1"/>
      <c r="Q3" s="1"/>
    </row>
    <row r="4" spans="1:17" ht="15" x14ac:dyDescent="0.25">
      <c r="A4" s="5" t="s">
        <v>5</v>
      </c>
      <c r="B4" s="19" t="s">
        <v>34</v>
      </c>
      <c r="C4" s="19" t="s">
        <v>35</v>
      </c>
      <c r="D4" s="19"/>
      <c r="E4" s="19" t="s">
        <v>41</v>
      </c>
      <c r="F4" s="19" t="s">
        <v>36</v>
      </c>
      <c r="G4" s="6"/>
      <c r="H4" s="6"/>
      <c r="I4" s="6"/>
      <c r="J4" s="6"/>
      <c r="L4" s="6"/>
      <c r="M4" s="6"/>
      <c r="N4" s="6"/>
      <c r="O4" s="6"/>
      <c r="P4" s="6"/>
      <c r="Q4" s="6"/>
    </row>
    <row r="5" spans="1:17" ht="15" x14ac:dyDescent="0.25">
      <c r="A5" s="5" t="s">
        <v>3</v>
      </c>
      <c r="B5" s="19" t="s">
        <v>45</v>
      </c>
      <c r="C5" s="19" t="s">
        <v>45</v>
      </c>
      <c r="D5" s="19"/>
      <c r="E5" s="19" t="s">
        <v>45</v>
      </c>
      <c r="F5" s="19" t="s">
        <v>45</v>
      </c>
    </row>
    <row r="6" spans="1:17" ht="15" x14ac:dyDescent="0.25">
      <c r="A6" s="5" t="s">
        <v>0</v>
      </c>
      <c r="B6" s="19" t="s">
        <v>42</v>
      </c>
      <c r="C6" s="19" t="s">
        <v>42</v>
      </c>
      <c r="D6" s="19"/>
      <c r="E6" s="19" t="s">
        <v>37</v>
      </c>
      <c r="F6" s="19" t="s">
        <v>37</v>
      </c>
      <c r="G6" s="8"/>
      <c r="H6" s="8"/>
      <c r="I6" s="8"/>
      <c r="J6" s="8"/>
      <c r="L6" s="8"/>
      <c r="M6" s="8"/>
      <c r="N6" s="8"/>
      <c r="O6" s="8"/>
      <c r="P6" s="8"/>
      <c r="Q6" s="8"/>
    </row>
    <row r="7" spans="1:17" ht="15" x14ac:dyDescent="0.25">
      <c r="A7" s="5" t="s">
        <v>1</v>
      </c>
      <c r="B7" s="19" t="s">
        <v>40</v>
      </c>
      <c r="C7" s="19" t="s">
        <v>44</v>
      </c>
      <c r="D7" s="19"/>
      <c r="E7" s="19" t="s">
        <v>38</v>
      </c>
      <c r="F7" s="19" t="s">
        <v>38</v>
      </c>
      <c r="G7" s="7"/>
      <c r="H7" s="7"/>
      <c r="I7" s="7"/>
      <c r="J7" s="7"/>
      <c r="L7" s="7"/>
      <c r="M7" s="7"/>
      <c r="N7" s="7"/>
      <c r="O7" s="7"/>
      <c r="P7" s="7"/>
      <c r="Q7" s="7"/>
    </row>
    <row r="8" spans="1:17" ht="15" x14ac:dyDescent="0.25">
      <c r="A8" s="5"/>
      <c r="B8" s="19"/>
      <c r="C8" s="19"/>
      <c r="D8" s="19"/>
      <c r="E8" s="19"/>
      <c r="F8" s="19"/>
      <c r="L8" s="2"/>
    </row>
    <row r="9" spans="1:17" ht="15" x14ac:dyDescent="0.25">
      <c r="A9" s="19"/>
      <c r="B9" s="19"/>
      <c r="C9" s="19"/>
      <c r="D9" s="19"/>
      <c r="E9" s="19"/>
      <c r="F9" s="19"/>
    </row>
    <row r="10" spans="1:17" ht="15" x14ac:dyDescent="0.25">
      <c r="A10" s="19">
        <v>1950</v>
      </c>
      <c r="B10" s="19"/>
      <c r="C10" s="19"/>
      <c r="D10" s="19"/>
      <c r="E10" s="19"/>
      <c r="F10" s="19"/>
    </row>
    <row r="11" spans="1:17" ht="15" x14ac:dyDescent="0.25">
      <c r="A11" s="19">
        <v>1951</v>
      </c>
      <c r="B11" s="19"/>
      <c r="C11" s="19"/>
      <c r="D11" s="19"/>
      <c r="E11" s="19"/>
      <c r="F11" s="19"/>
    </row>
    <row r="12" spans="1:17" ht="15" x14ac:dyDescent="0.25">
      <c r="A12" s="19">
        <v>1952</v>
      </c>
      <c r="B12" s="19"/>
      <c r="C12" s="19"/>
      <c r="D12" s="19"/>
      <c r="E12" s="19"/>
      <c r="F12" s="19"/>
    </row>
    <row r="13" spans="1:17" ht="15" x14ac:dyDescent="0.25">
      <c r="A13" s="19">
        <v>1953</v>
      </c>
      <c r="B13" s="19"/>
      <c r="C13" s="19"/>
      <c r="D13" s="19"/>
      <c r="E13" s="19"/>
      <c r="F13" s="19"/>
    </row>
    <row r="14" spans="1:17" ht="15" x14ac:dyDescent="0.25">
      <c r="A14" s="19">
        <v>1954</v>
      </c>
      <c r="B14" s="19"/>
      <c r="C14" s="19"/>
      <c r="D14" s="19"/>
      <c r="E14" s="19"/>
      <c r="F14" s="19"/>
    </row>
    <row r="15" spans="1:17" ht="15" x14ac:dyDescent="0.25">
      <c r="A15" s="19">
        <v>1955</v>
      </c>
      <c r="B15" s="19"/>
      <c r="C15" s="19"/>
      <c r="D15" s="19"/>
      <c r="E15" s="19"/>
      <c r="F15" s="19"/>
    </row>
    <row r="16" spans="1:17" ht="15" x14ac:dyDescent="0.25">
      <c r="A16" s="19">
        <v>1956</v>
      </c>
      <c r="B16" s="19"/>
      <c r="C16" s="19"/>
      <c r="D16" s="19"/>
      <c r="E16" s="19"/>
      <c r="F16" s="19"/>
    </row>
    <row r="17" spans="1:3" ht="15" x14ac:dyDescent="0.25">
      <c r="A17" s="19">
        <v>1957</v>
      </c>
      <c r="B17" s="19"/>
      <c r="C17" s="19">
        <v>23000</v>
      </c>
    </row>
    <row r="18" spans="1:3" ht="15" x14ac:dyDescent="0.25">
      <c r="A18" s="19">
        <v>1958</v>
      </c>
      <c r="B18" s="19"/>
      <c r="C18" s="19">
        <v>21000</v>
      </c>
    </row>
    <row r="19" spans="1:3" ht="15" x14ac:dyDescent="0.25">
      <c r="A19" s="19">
        <v>1959</v>
      </c>
      <c r="B19" s="19"/>
      <c r="C19" s="19">
        <v>20000</v>
      </c>
    </row>
    <row r="20" spans="1:3" ht="15" x14ac:dyDescent="0.25">
      <c r="A20" s="19">
        <v>1960</v>
      </c>
      <c r="B20" s="19"/>
      <c r="C20" s="19">
        <v>16000</v>
      </c>
    </row>
    <row r="21" spans="1:3" ht="15" x14ac:dyDescent="0.25">
      <c r="A21" s="19">
        <v>1961</v>
      </c>
      <c r="B21" s="19"/>
      <c r="C21" s="19">
        <v>15000</v>
      </c>
    </row>
    <row r="22" spans="1:3" ht="15" x14ac:dyDescent="0.25">
      <c r="A22" s="19">
        <v>1962</v>
      </c>
      <c r="B22" s="19"/>
      <c r="C22" s="19">
        <v>13000</v>
      </c>
    </row>
    <row r="23" spans="1:3" ht="15" x14ac:dyDescent="0.25">
      <c r="A23" s="19">
        <v>1963</v>
      </c>
      <c r="B23" s="19"/>
      <c r="C23" s="19">
        <v>12000</v>
      </c>
    </row>
    <row r="24" spans="1:3" ht="15" x14ac:dyDescent="0.25">
      <c r="A24" s="19">
        <v>1964</v>
      </c>
      <c r="B24" s="19"/>
      <c r="C24" s="19">
        <v>10000</v>
      </c>
    </row>
    <row r="25" spans="1:3" ht="15" x14ac:dyDescent="0.25">
      <c r="A25" s="19">
        <v>1965</v>
      </c>
      <c r="B25" s="19"/>
      <c r="C25" s="19">
        <v>8000</v>
      </c>
    </row>
    <row r="26" spans="1:3" ht="15" x14ac:dyDescent="0.25">
      <c r="A26" s="19">
        <v>1966</v>
      </c>
      <c r="B26" s="19"/>
      <c r="C26" s="19">
        <v>6000</v>
      </c>
    </row>
    <row r="27" spans="1:3" ht="15" x14ac:dyDescent="0.25">
      <c r="A27" s="19">
        <v>1967</v>
      </c>
      <c r="B27" s="19"/>
      <c r="C27" s="19">
        <v>5000</v>
      </c>
    </row>
    <row r="28" spans="1:3" ht="15" x14ac:dyDescent="0.25">
      <c r="A28" s="19">
        <v>1968</v>
      </c>
      <c r="B28" s="19"/>
      <c r="C28" s="19">
        <v>4000</v>
      </c>
    </row>
    <row r="29" spans="1:3" ht="15" x14ac:dyDescent="0.25">
      <c r="A29" s="19">
        <v>1969</v>
      </c>
      <c r="B29" s="19"/>
      <c r="C29" s="19">
        <v>3500</v>
      </c>
    </row>
    <row r="30" spans="1:3" ht="15" x14ac:dyDescent="0.25">
      <c r="A30" s="19">
        <v>1970</v>
      </c>
      <c r="B30" s="19"/>
      <c r="C30" s="19">
        <v>3000</v>
      </c>
    </row>
    <row r="31" spans="1:3" ht="15" x14ac:dyDescent="0.25">
      <c r="A31" s="19">
        <v>1971</v>
      </c>
      <c r="B31" s="19"/>
      <c r="C31" s="19">
        <v>2200</v>
      </c>
    </row>
    <row r="32" spans="1:3" ht="15" x14ac:dyDescent="0.25">
      <c r="A32" s="19">
        <v>1972</v>
      </c>
      <c r="B32" s="19"/>
      <c r="C32" s="19">
        <v>1500</v>
      </c>
    </row>
    <row r="33" spans="1:6" ht="15" x14ac:dyDescent="0.25">
      <c r="A33" s="19">
        <v>1973</v>
      </c>
      <c r="B33" s="19"/>
      <c r="C33" s="19">
        <v>1200</v>
      </c>
      <c r="D33" s="19"/>
      <c r="E33" s="19"/>
      <c r="F33" s="19"/>
    </row>
    <row r="34" spans="1:6" ht="15" x14ac:dyDescent="0.25">
      <c r="A34" s="19">
        <v>1974</v>
      </c>
      <c r="B34" s="19"/>
      <c r="C34" s="19">
        <v>1000</v>
      </c>
      <c r="D34" s="19"/>
      <c r="E34" s="19"/>
      <c r="F34" s="19"/>
    </row>
    <row r="35" spans="1:6" ht="15" x14ac:dyDescent="0.25">
      <c r="A35" s="19">
        <v>1975</v>
      </c>
      <c r="B35" s="19"/>
      <c r="C35" s="19">
        <v>900</v>
      </c>
      <c r="D35" s="19"/>
      <c r="E35" s="19"/>
      <c r="F35" s="19"/>
    </row>
    <row r="36" spans="1:6" ht="15" x14ac:dyDescent="0.25">
      <c r="A36" s="19">
        <v>1976</v>
      </c>
      <c r="B36" s="19"/>
      <c r="C36" s="19">
        <v>800</v>
      </c>
      <c r="D36" s="19"/>
      <c r="E36" s="19"/>
      <c r="F36" s="19"/>
    </row>
    <row r="37" spans="1:6" ht="15" x14ac:dyDescent="0.25">
      <c r="A37" s="19">
        <v>1977</v>
      </c>
      <c r="B37" s="19"/>
      <c r="C37" s="19">
        <v>600</v>
      </c>
      <c r="D37" s="19"/>
      <c r="E37" s="19"/>
      <c r="F37" s="19"/>
    </row>
    <row r="38" spans="1:6" ht="15" x14ac:dyDescent="0.25">
      <c r="A38" s="19">
        <v>1978</v>
      </c>
      <c r="B38" s="19"/>
      <c r="C38" s="19">
        <v>420</v>
      </c>
      <c r="D38" s="19"/>
      <c r="E38" s="19"/>
      <c r="F38" s="19"/>
    </row>
    <row r="39" spans="1:6" ht="15" x14ac:dyDescent="0.25">
      <c r="A39" s="19">
        <v>1979</v>
      </c>
      <c r="B39" s="19"/>
      <c r="C39" s="19">
        <v>390</v>
      </c>
      <c r="D39" s="19"/>
      <c r="E39" s="19"/>
      <c r="F39" s="19"/>
    </row>
    <row r="40" spans="1:6" ht="15" x14ac:dyDescent="0.25">
      <c r="A40" s="19">
        <v>1980</v>
      </c>
      <c r="B40" s="19">
        <v>62</v>
      </c>
      <c r="C40" s="19">
        <v>400</v>
      </c>
      <c r="D40" s="19"/>
      <c r="E40" s="18">
        <v>1.0499999999999999E-2</v>
      </c>
      <c r="F40" s="18"/>
    </row>
    <row r="41" spans="1:6" ht="15" x14ac:dyDescent="0.25">
      <c r="A41" s="19">
        <v>1981</v>
      </c>
      <c r="B41" s="19">
        <v>58.5</v>
      </c>
      <c r="C41" s="19">
        <v>380</v>
      </c>
      <c r="D41" s="19"/>
      <c r="E41" s="18">
        <v>1.0499999999999999E-2</v>
      </c>
      <c r="F41" s="18"/>
    </row>
    <row r="42" spans="1:6" ht="15" x14ac:dyDescent="0.25">
      <c r="A42" s="19">
        <v>1982</v>
      </c>
      <c r="B42" s="19">
        <v>52</v>
      </c>
      <c r="C42" s="19">
        <v>350</v>
      </c>
      <c r="D42" s="19"/>
      <c r="E42" s="18">
        <v>1.8499999999999996E-2</v>
      </c>
      <c r="F42" s="18"/>
    </row>
    <row r="43" spans="1:6" ht="15" x14ac:dyDescent="0.25">
      <c r="A43" s="19">
        <v>1983</v>
      </c>
      <c r="B43" s="19">
        <v>48</v>
      </c>
      <c r="C43" s="19">
        <v>300</v>
      </c>
      <c r="D43" s="19"/>
      <c r="E43" s="18">
        <v>3.279494949494946E-2</v>
      </c>
      <c r="F43" s="18">
        <v>3.0000000000000001E-3</v>
      </c>
    </row>
    <row r="44" spans="1:6" ht="15" x14ac:dyDescent="0.25">
      <c r="A44" s="19">
        <v>1984</v>
      </c>
      <c r="B44" s="19">
        <v>42</v>
      </c>
      <c r="C44" s="19">
        <v>260</v>
      </c>
      <c r="D44" s="19"/>
      <c r="E44" s="18">
        <v>4.4755555555555479E-2</v>
      </c>
      <c r="F44" s="18">
        <v>6.3111111111110998E-3</v>
      </c>
    </row>
    <row r="45" spans="1:6" ht="15" x14ac:dyDescent="0.25">
      <c r="A45" s="19">
        <v>1985</v>
      </c>
      <c r="B45" s="19">
        <v>37</v>
      </c>
      <c r="C45" s="19">
        <v>220</v>
      </c>
      <c r="D45" s="19"/>
      <c r="E45" s="18">
        <v>6.4220202020201969E-2</v>
      </c>
      <c r="F45" s="18">
        <v>1.1747474747474736E-2</v>
      </c>
    </row>
    <row r="46" spans="1:6" ht="15" x14ac:dyDescent="0.25">
      <c r="A46" s="19">
        <v>1986</v>
      </c>
      <c r="B46" s="19">
        <v>32.5</v>
      </c>
      <c r="C46" s="19">
        <v>200</v>
      </c>
      <c r="D46" s="19"/>
      <c r="E46" s="18">
        <v>0.13883131313131311</v>
      </c>
      <c r="F46" s="18">
        <v>1.5183838383838372E-2</v>
      </c>
    </row>
    <row r="47" spans="1:6" ht="15" x14ac:dyDescent="0.25">
      <c r="A47" s="19">
        <v>1987</v>
      </c>
      <c r="B47" s="19">
        <v>29.8</v>
      </c>
      <c r="C47" s="19">
        <v>180</v>
      </c>
      <c r="D47" s="19"/>
      <c r="E47" s="18">
        <v>0.19537676767676762</v>
      </c>
      <c r="F47" s="18">
        <v>1.0603030303030303E-2</v>
      </c>
    </row>
    <row r="48" spans="1:6" ht="15" x14ac:dyDescent="0.25">
      <c r="A48" s="19">
        <v>1988</v>
      </c>
      <c r="B48" s="19">
        <v>28</v>
      </c>
      <c r="C48" s="19">
        <v>160</v>
      </c>
      <c r="D48" s="19"/>
      <c r="E48" s="18">
        <v>0.33157979797979803</v>
      </c>
      <c r="F48" s="18">
        <v>1.0195959595959583E-2</v>
      </c>
    </row>
    <row r="49" spans="1:6" ht="15" x14ac:dyDescent="0.25">
      <c r="A49" s="19">
        <v>1989</v>
      </c>
      <c r="B49" s="19">
        <v>22</v>
      </c>
      <c r="C49" s="19">
        <v>120</v>
      </c>
      <c r="D49" s="19"/>
      <c r="E49" s="18">
        <v>2.649776767676741</v>
      </c>
      <c r="F49" s="18">
        <v>0.26222323232323225</v>
      </c>
    </row>
    <row r="50" spans="1:6" ht="15" x14ac:dyDescent="0.25">
      <c r="A50" s="19">
        <v>1990</v>
      </c>
      <c r="B50" s="19">
        <v>20.2</v>
      </c>
      <c r="C50" s="19">
        <v>100</v>
      </c>
      <c r="D50" s="19"/>
      <c r="E50" s="18">
        <v>3.6324705158989543</v>
      </c>
      <c r="F50" s="18">
        <v>0.38656262626262622</v>
      </c>
    </row>
    <row r="51" spans="1:6" ht="15" x14ac:dyDescent="0.25">
      <c r="A51" s="19">
        <v>1991</v>
      </c>
      <c r="B51" s="19">
        <v>18</v>
      </c>
      <c r="C51" s="19">
        <v>105</v>
      </c>
      <c r="D51" s="19"/>
      <c r="E51" s="18">
        <v>4.0861066747070334</v>
      </c>
      <c r="F51" s="18">
        <v>0.50646044872502982</v>
      </c>
    </row>
    <row r="52" spans="1:6" ht="15" x14ac:dyDescent="0.25">
      <c r="A52" s="19">
        <v>1992</v>
      </c>
      <c r="B52" s="19">
        <v>16</v>
      </c>
      <c r="C52" s="19">
        <v>110</v>
      </c>
      <c r="D52" s="19"/>
      <c r="E52" s="18">
        <v>4.7328120191514795</v>
      </c>
      <c r="F52" s="18">
        <v>0.46881339231650393</v>
      </c>
    </row>
    <row r="53" spans="1:6" ht="15" x14ac:dyDescent="0.25">
      <c r="A53" s="19">
        <v>1993</v>
      </c>
      <c r="B53" s="19">
        <v>14.5</v>
      </c>
      <c r="C53" s="19">
        <v>95</v>
      </c>
      <c r="D53" s="19"/>
      <c r="E53" s="18">
        <v>5.6961688193938986</v>
      </c>
      <c r="F53" s="18">
        <v>0.55679550382791754</v>
      </c>
    </row>
    <row r="54" spans="1:6" ht="15" x14ac:dyDescent="0.25">
      <c r="A54" s="19">
        <v>1994</v>
      </c>
      <c r="B54" s="19">
        <v>13.5</v>
      </c>
      <c r="C54" s="19">
        <v>90</v>
      </c>
      <c r="D54" s="19"/>
      <c r="E54" s="18">
        <v>7.1255682280807608</v>
      </c>
      <c r="F54" s="18">
        <v>0.6009917031380585</v>
      </c>
    </row>
    <row r="55" spans="1:6" ht="15" x14ac:dyDescent="0.25">
      <c r="A55" s="19">
        <v>1995</v>
      </c>
      <c r="B55" s="19">
        <v>11.2</v>
      </c>
      <c r="C55" s="19">
        <v>80</v>
      </c>
      <c r="D55" s="19"/>
      <c r="E55" s="18">
        <v>8.2630830395959158</v>
      </c>
      <c r="F55" s="18">
        <v>0.64159963807446196</v>
      </c>
    </row>
    <row r="56" spans="1:6" ht="15" x14ac:dyDescent="0.25">
      <c r="A56" s="19">
        <v>1996</v>
      </c>
      <c r="B56" s="19">
        <v>10.199999999999999</v>
      </c>
      <c r="C56" s="19">
        <v>60</v>
      </c>
      <c r="D56" s="19"/>
      <c r="E56" s="18">
        <v>9.179570357565618</v>
      </c>
      <c r="F56" s="18">
        <v>0.70492514331599088</v>
      </c>
    </row>
    <row r="57" spans="1:6" ht="15" x14ac:dyDescent="0.25">
      <c r="A57" s="19">
        <v>1997</v>
      </c>
      <c r="B57" s="19">
        <v>10</v>
      </c>
      <c r="C57" s="19">
        <v>50</v>
      </c>
      <c r="D57" s="19"/>
      <c r="E57" s="18">
        <v>11.992895863717129</v>
      </c>
      <c r="F57" s="18">
        <v>0.75707166061657927</v>
      </c>
    </row>
    <row r="58" spans="1:6" ht="15" x14ac:dyDescent="0.25">
      <c r="A58" s="19">
        <v>1998</v>
      </c>
      <c r="B58" s="19">
        <v>9</v>
      </c>
      <c r="C58" s="19">
        <v>40</v>
      </c>
      <c r="D58" s="19"/>
      <c r="E58" s="18">
        <v>15.918789459724106</v>
      </c>
      <c r="F58" s="18">
        <v>0.87972485499716158</v>
      </c>
    </row>
    <row r="59" spans="1:6" ht="15" x14ac:dyDescent="0.25">
      <c r="A59" s="19">
        <v>1999</v>
      </c>
      <c r="B59" s="19">
        <v>8</v>
      </c>
      <c r="C59" s="19">
        <v>35</v>
      </c>
      <c r="D59" s="19"/>
      <c r="E59" s="18">
        <v>21.237848743983083</v>
      </c>
      <c r="F59" s="18">
        <v>0.96455704736575998</v>
      </c>
    </row>
    <row r="60" spans="1:6" ht="15" x14ac:dyDescent="0.25">
      <c r="A60" s="19">
        <v>2000</v>
      </c>
      <c r="B60" s="19">
        <v>7.4</v>
      </c>
      <c r="C60" s="19">
        <v>30</v>
      </c>
      <c r="D60" s="19"/>
      <c r="E60" s="18">
        <v>31.50290163342617</v>
      </c>
      <c r="F60" s="18">
        <v>1.1508539363960635</v>
      </c>
    </row>
    <row r="61" spans="1:6" ht="15" x14ac:dyDescent="0.25">
      <c r="A61" s="19">
        <v>2001</v>
      </c>
      <c r="B61" s="19">
        <v>7</v>
      </c>
      <c r="C61" s="19">
        <v>27.5</v>
      </c>
      <c r="D61" s="19"/>
      <c r="E61" s="18">
        <v>38.639282426669602</v>
      </c>
      <c r="F61" s="18">
        <v>1.4257084250852414</v>
      </c>
    </row>
    <row r="62" spans="1:6" ht="15" x14ac:dyDescent="0.25">
      <c r="A62" s="19">
        <v>2002</v>
      </c>
      <c r="B62" s="19">
        <v>7</v>
      </c>
      <c r="C62" s="19">
        <v>26.5</v>
      </c>
      <c r="D62" s="19"/>
      <c r="E62" s="18">
        <v>52.979291412961892</v>
      </c>
      <c r="F62" s="18">
        <v>1.8072595549122914</v>
      </c>
    </row>
    <row r="63" spans="1:6" ht="15" x14ac:dyDescent="0.25">
      <c r="A63" s="19">
        <v>2003</v>
      </c>
      <c r="B63" s="19">
        <v>7.2</v>
      </c>
      <c r="C63" s="19">
        <v>25</v>
      </c>
      <c r="D63" s="19"/>
      <c r="E63" s="18">
        <v>63.391005997817466</v>
      </c>
      <c r="F63" s="18">
        <v>2.2942419832846079</v>
      </c>
    </row>
    <row r="64" spans="1:6" ht="15" x14ac:dyDescent="0.25">
      <c r="A64" s="19">
        <v>2004</v>
      </c>
      <c r="B64" s="19">
        <v>7.6</v>
      </c>
      <c r="C64" s="19">
        <v>24.14</v>
      </c>
      <c r="D64" s="19"/>
      <c r="E64" s="18">
        <v>85.580076674849693</v>
      </c>
      <c r="F64" s="18">
        <v>3.0094750653244335</v>
      </c>
    </row>
    <row r="65" spans="1:17" ht="15" x14ac:dyDescent="0.25">
      <c r="A65" s="19">
        <v>2005</v>
      </c>
      <c r="B65" s="19">
        <v>8</v>
      </c>
      <c r="C65" s="19">
        <v>23.28</v>
      </c>
      <c r="D65" s="19"/>
      <c r="E65" s="18">
        <v>104.21931112492308</v>
      </c>
      <c r="F65" s="18">
        <v>4.2299170533606638</v>
      </c>
    </row>
    <row r="66" spans="1:17" ht="15" x14ac:dyDescent="0.25">
      <c r="A66" s="19">
        <v>2006</v>
      </c>
      <c r="B66" s="19">
        <v>8.8000000000000007</v>
      </c>
      <c r="C66" s="19">
        <v>24</v>
      </c>
      <c r="D66" s="19"/>
      <c r="E66" s="18">
        <v>133.0357515167492</v>
      </c>
      <c r="F66" s="18">
        <v>5.7825748505755117</v>
      </c>
    </row>
    <row r="67" spans="1:17" ht="15" x14ac:dyDescent="0.25">
      <c r="A67" s="19">
        <v>2007</v>
      </c>
      <c r="B67" s="19">
        <v>9.4</v>
      </c>
      <c r="C67" s="19">
        <v>24.5</v>
      </c>
      <c r="D67" s="19"/>
      <c r="E67" s="18">
        <v>170.84242460839857</v>
      </c>
      <c r="F67" s="18">
        <v>7.7021126017145187</v>
      </c>
    </row>
    <row r="68" spans="1:17" ht="15" x14ac:dyDescent="0.25">
      <c r="A68" s="19">
        <v>2008</v>
      </c>
      <c r="B68" s="19">
        <v>9.6</v>
      </c>
      <c r="C68" s="19">
        <v>25</v>
      </c>
      <c r="D68" s="19"/>
      <c r="E68" s="18">
        <v>219.05943122843047</v>
      </c>
      <c r="F68" s="18">
        <v>12.591230496763256</v>
      </c>
    </row>
    <row r="69" spans="1:17" ht="15" x14ac:dyDescent="0.25">
      <c r="A69" s="19">
        <v>2009</v>
      </c>
      <c r="B69" s="19">
        <v>9.8000000000000007</v>
      </c>
      <c r="C69" s="19">
        <v>24.14</v>
      </c>
      <c r="D69" s="19"/>
      <c r="E69" s="18">
        <v>277.89907200705107</v>
      </c>
      <c r="F69" s="18">
        <v>20.91791860695777</v>
      </c>
    </row>
    <row r="70" spans="1:17" ht="15" x14ac:dyDescent="0.25">
      <c r="A70" s="19">
        <v>2010</v>
      </c>
      <c r="B70" s="19">
        <v>9.5</v>
      </c>
      <c r="C70" s="19">
        <v>23.28</v>
      </c>
      <c r="D70" s="19"/>
      <c r="E70" s="18">
        <v>341.41727699822411</v>
      </c>
      <c r="F70" s="18">
        <v>33.816254314703187</v>
      </c>
    </row>
    <row r="71" spans="1:17" ht="15" x14ac:dyDescent="0.25">
      <c r="A71" s="19">
        <v>2011</v>
      </c>
      <c r="B71" s="19">
        <v>9.1999999999999993</v>
      </c>
      <c r="C71" s="19">
        <v>22.42</v>
      </c>
      <c r="D71" s="19"/>
      <c r="E71" s="18">
        <v>436.54059099650584</v>
      </c>
      <c r="F71" s="18">
        <v>64.695112383789436</v>
      </c>
    </row>
    <row r="72" spans="1:17" ht="15" x14ac:dyDescent="0.25">
      <c r="A72" s="19">
        <v>2012</v>
      </c>
      <c r="B72" s="19">
        <v>8.1</v>
      </c>
      <c r="C72" s="19">
        <v>21.560000000000002</v>
      </c>
      <c r="D72" s="19"/>
      <c r="E72" s="18">
        <v>526.88142838303918</v>
      </c>
      <c r="F72" s="18">
        <v>100.03390736759329</v>
      </c>
    </row>
    <row r="73" spans="1:17" ht="15" x14ac:dyDescent="0.25">
      <c r="A73" s="19">
        <v>2013</v>
      </c>
      <c r="B73" s="19">
        <v>7.8</v>
      </c>
      <c r="C73" s="19">
        <v>16.399999999999999</v>
      </c>
      <c r="D73" s="19"/>
      <c r="E73" s="18">
        <v>644.41023878892656</v>
      </c>
      <c r="F73" s="18">
        <v>137.56115379838994</v>
      </c>
    </row>
    <row r="74" spans="1:17" ht="15" x14ac:dyDescent="0.25">
      <c r="A74" s="19">
        <v>2014</v>
      </c>
      <c r="B74" s="19">
        <v>5.7</v>
      </c>
      <c r="C74" s="19">
        <v>15.8</v>
      </c>
      <c r="D74" s="19"/>
      <c r="E74" s="18">
        <v>709.29777197299859</v>
      </c>
      <c r="F74" s="18">
        <v>196.33298751611736</v>
      </c>
      <c r="G74" s="12"/>
      <c r="J74" s="12"/>
      <c r="N74" s="12"/>
      <c r="Q74" s="12"/>
    </row>
    <row r="75" spans="1:17" ht="15" x14ac:dyDescent="0.25">
      <c r="A75" s="19">
        <v>2015</v>
      </c>
      <c r="B75" s="19">
        <v>4.2</v>
      </c>
      <c r="C75" s="19">
        <v>11.4</v>
      </c>
      <c r="D75" s="19"/>
      <c r="E75" s="18">
        <v>828.03517559451723</v>
      </c>
      <c r="F75" s="18">
        <v>256.19092881320381</v>
      </c>
      <c r="G75" s="12"/>
      <c r="J75" s="12"/>
      <c r="N75" s="12"/>
      <c r="Q75" s="12"/>
    </row>
    <row r="76" spans="1:17" ht="15" x14ac:dyDescent="0.25">
      <c r="A76" s="19">
        <v>2016</v>
      </c>
      <c r="B76" s="19">
        <v>4.5</v>
      </c>
      <c r="C76" s="19">
        <v>8.4</v>
      </c>
      <c r="D76" s="19"/>
      <c r="E76" s="18">
        <v>959.52950605159629</v>
      </c>
      <c r="F76" s="18">
        <v>333.05249250532438</v>
      </c>
      <c r="G76" s="12"/>
      <c r="J76" s="12"/>
      <c r="N76" s="12"/>
      <c r="Q76" s="12"/>
    </row>
    <row r="77" spans="1:17" ht="15" x14ac:dyDescent="0.25">
      <c r="A77" s="19">
        <v>2017</v>
      </c>
      <c r="B77" s="19"/>
      <c r="C77" s="19"/>
      <c r="D77" s="19"/>
      <c r="E77" s="19"/>
      <c r="F77" s="19"/>
      <c r="G77" s="12"/>
      <c r="J77" s="12"/>
      <c r="N77" s="12"/>
      <c r="Q77" s="12"/>
    </row>
    <row r="78" spans="1:17" ht="15" x14ac:dyDescent="0.25">
      <c r="A78" s="19">
        <v>2018</v>
      </c>
      <c r="B78" s="19"/>
      <c r="C78" s="19"/>
      <c r="D78" s="19"/>
      <c r="E78" s="19"/>
      <c r="F78" s="19"/>
      <c r="G78" s="12"/>
      <c r="J78" s="12"/>
      <c r="N78" s="12"/>
      <c r="Q78" s="12"/>
    </row>
    <row r="79" spans="1:17" ht="15" x14ac:dyDescent="0.25">
      <c r="A79" s="19">
        <v>2019</v>
      </c>
      <c r="B79" s="19"/>
      <c r="C79" s="19"/>
      <c r="D79" s="19"/>
      <c r="E79" s="19"/>
      <c r="F79" s="19"/>
      <c r="G79" s="12"/>
      <c r="J79" s="12"/>
      <c r="N79" s="12"/>
      <c r="Q79" s="12"/>
    </row>
    <row r="80" spans="1:17" ht="15" x14ac:dyDescent="0.25">
      <c r="A80" s="19">
        <v>2020</v>
      </c>
      <c r="B80" s="19"/>
      <c r="C80" s="19"/>
      <c r="D80" s="19"/>
      <c r="E80" s="19"/>
      <c r="F80" s="19"/>
      <c r="G80" s="12"/>
      <c r="J80" s="12"/>
      <c r="N80" s="12"/>
      <c r="Q80" s="12"/>
    </row>
    <row r="81" spans="1:17" x14ac:dyDescent="0.2">
      <c r="A81" s="6"/>
      <c r="G81" s="12"/>
      <c r="J81" s="12"/>
      <c r="N81" s="12"/>
      <c r="Q81" s="12"/>
    </row>
    <row r="82" spans="1:17" x14ac:dyDescent="0.2">
      <c r="A82" s="6"/>
      <c r="G82" s="12"/>
      <c r="J82" s="12"/>
      <c r="N82" s="12"/>
      <c r="Q82" s="12"/>
    </row>
    <row r="83" spans="1:17" x14ac:dyDescent="0.2">
      <c r="A83" s="6"/>
      <c r="G83" s="12"/>
      <c r="J83" s="12"/>
      <c r="N83" s="12"/>
      <c r="Q83" s="12"/>
    </row>
    <row r="84" spans="1:17" x14ac:dyDescent="0.2">
      <c r="A84" s="6"/>
      <c r="G84" s="12"/>
      <c r="J84" s="12"/>
      <c r="N84" s="12"/>
      <c r="Q84" s="12"/>
    </row>
    <row r="85" spans="1:17" x14ac:dyDescent="0.2">
      <c r="A85" s="6"/>
      <c r="G85" s="12"/>
      <c r="J85" s="12"/>
      <c r="N85" s="12"/>
      <c r="Q85" s="12"/>
    </row>
    <row r="86" spans="1:17" x14ac:dyDescent="0.2">
      <c r="A86" s="6"/>
      <c r="G86" s="12"/>
      <c r="J86" s="12"/>
      <c r="N86" s="12"/>
      <c r="Q86" s="12"/>
    </row>
    <row r="87" spans="1:17" x14ac:dyDescent="0.2">
      <c r="A87" s="6"/>
      <c r="G87" s="12"/>
      <c r="J87" s="12"/>
      <c r="N87" s="12"/>
      <c r="Q87" s="12"/>
    </row>
    <row r="88" spans="1:17" x14ac:dyDescent="0.2">
      <c r="A88" s="6"/>
      <c r="G88" s="12"/>
      <c r="J88" s="12"/>
      <c r="N88" s="12"/>
      <c r="Q88" s="12"/>
    </row>
    <row r="89" spans="1:17" x14ac:dyDescent="0.2">
      <c r="A89" s="6"/>
      <c r="G89" s="12"/>
      <c r="J89" s="12"/>
      <c r="N89" s="12"/>
      <c r="Q89" s="12"/>
    </row>
    <row r="90" spans="1:17" x14ac:dyDescent="0.2">
      <c r="A90" s="6"/>
      <c r="G90" s="12"/>
      <c r="J90" s="12"/>
      <c r="N90" s="12"/>
      <c r="Q90" s="12"/>
    </row>
    <row r="91" spans="1:17" x14ac:dyDescent="0.2">
      <c r="A91" s="6"/>
      <c r="G91" s="12"/>
      <c r="J91" s="12"/>
      <c r="N91" s="12"/>
      <c r="Q91" s="12"/>
    </row>
    <row r="92" spans="1:17" x14ac:dyDescent="0.2">
      <c r="A92" s="6"/>
      <c r="G92" s="12"/>
      <c r="J92" s="12"/>
      <c r="N92" s="12"/>
      <c r="Q92" s="12"/>
    </row>
    <row r="93" spans="1:17" x14ac:dyDescent="0.2">
      <c r="A93" s="6"/>
      <c r="G93" s="12"/>
      <c r="J93" s="12"/>
      <c r="N93" s="12"/>
      <c r="Q93" s="12"/>
    </row>
    <row r="94" spans="1:17" x14ac:dyDescent="0.2">
      <c r="A94" s="6"/>
      <c r="G94" s="12"/>
      <c r="J94" s="12"/>
      <c r="N94" s="12"/>
      <c r="Q94" s="12"/>
    </row>
    <row r="95" spans="1:17" x14ac:dyDescent="0.2">
      <c r="A95" s="6"/>
      <c r="G95" s="12"/>
      <c r="J95" s="12"/>
      <c r="N95" s="12"/>
      <c r="Q95" s="12"/>
    </row>
    <row r="96" spans="1:17" x14ac:dyDescent="0.2">
      <c r="A96" s="6"/>
      <c r="G96" s="12"/>
      <c r="J96" s="12"/>
      <c r="N96" s="12"/>
      <c r="Q96" s="12"/>
    </row>
    <row r="97" spans="1:17" x14ac:dyDescent="0.2">
      <c r="A97" s="6"/>
      <c r="G97" s="12"/>
      <c r="J97" s="12"/>
      <c r="N97" s="12"/>
      <c r="Q97" s="12"/>
    </row>
    <row r="98" spans="1:17" x14ac:dyDescent="0.2">
      <c r="A98" s="6"/>
      <c r="G98" s="12"/>
      <c r="J98" s="12"/>
      <c r="N98" s="12"/>
      <c r="Q98" s="12"/>
    </row>
    <row r="99" spans="1:17" x14ac:dyDescent="0.2">
      <c r="A99" s="6"/>
      <c r="G99" s="12"/>
      <c r="J99" s="12"/>
      <c r="N99" s="12"/>
      <c r="Q99" s="12"/>
    </row>
    <row r="100" spans="1:17" x14ac:dyDescent="0.2">
      <c r="A100" s="6"/>
      <c r="G100" s="12"/>
      <c r="J100" s="12"/>
      <c r="N100" s="12"/>
      <c r="Q100" s="12"/>
    </row>
    <row r="101" spans="1:17" x14ac:dyDescent="0.2">
      <c r="A101" s="6"/>
      <c r="G101" s="12"/>
      <c r="J101" s="12"/>
      <c r="N101" s="12"/>
      <c r="Q101" s="12"/>
    </row>
    <row r="102" spans="1:17" x14ac:dyDescent="0.2">
      <c r="A102" s="6"/>
      <c r="G102" s="12"/>
      <c r="J102" s="12"/>
      <c r="N102" s="12"/>
      <c r="Q102" s="12"/>
    </row>
    <row r="103" spans="1:17" x14ac:dyDescent="0.2">
      <c r="A103" s="6"/>
      <c r="G103" s="12"/>
      <c r="J103" s="12"/>
      <c r="N103" s="12"/>
      <c r="Q103" s="12"/>
    </row>
    <row r="104" spans="1:17" x14ac:dyDescent="0.2">
      <c r="A104" s="6"/>
      <c r="G104" s="12"/>
      <c r="J104" s="12"/>
      <c r="N104" s="12"/>
      <c r="Q104" s="12"/>
    </row>
    <row r="105" spans="1:17" x14ac:dyDescent="0.2">
      <c r="A105" s="6"/>
      <c r="G105" s="12"/>
      <c r="J105" s="12"/>
      <c r="N105" s="12"/>
      <c r="Q105" s="12"/>
    </row>
    <row r="106" spans="1:17" x14ac:dyDescent="0.2">
      <c r="A106" s="6"/>
      <c r="G106" s="12"/>
      <c r="J106" s="12"/>
      <c r="N106" s="12"/>
      <c r="Q106" s="12"/>
    </row>
    <row r="107" spans="1:17" x14ac:dyDescent="0.2">
      <c r="A107" s="6"/>
      <c r="G107" s="12"/>
      <c r="J107" s="12"/>
      <c r="N107" s="12"/>
      <c r="Q107" s="12"/>
    </row>
    <row r="108" spans="1:17" x14ac:dyDescent="0.2">
      <c r="A108" s="6"/>
      <c r="G108" s="12"/>
      <c r="J108" s="12"/>
      <c r="N108" s="12"/>
      <c r="Q108" s="12"/>
    </row>
    <row r="109" spans="1:17" x14ac:dyDescent="0.2">
      <c r="A109" s="6"/>
      <c r="G109" s="12"/>
      <c r="J109" s="12"/>
      <c r="N109" s="12"/>
      <c r="Q109" s="12"/>
    </row>
    <row r="110" spans="1:17" x14ac:dyDescent="0.2">
      <c r="A110" s="6"/>
      <c r="G110" s="12"/>
      <c r="J110" s="12"/>
      <c r="N110" s="12"/>
      <c r="Q110" s="12"/>
    </row>
    <row r="111" spans="1:17" x14ac:dyDescent="0.2">
      <c r="A111" s="6"/>
      <c r="G111" s="12"/>
      <c r="J111" s="12"/>
      <c r="N111" s="12"/>
      <c r="Q111" s="12"/>
    </row>
    <row r="112" spans="1:17" x14ac:dyDescent="0.2">
      <c r="A112" s="6"/>
      <c r="G112" s="12"/>
      <c r="J112" s="12"/>
      <c r="N112" s="12"/>
      <c r="Q112" s="12"/>
    </row>
    <row r="113" spans="1:17" x14ac:dyDescent="0.2">
      <c r="A113" s="6"/>
      <c r="G113" s="12"/>
      <c r="J113" s="12"/>
      <c r="N113" s="12"/>
      <c r="Q113" s="12"/>
    </row>
    <row r="114" spans="1:17" x14ac:dyDescent="0.2">
      <c r="A114" s="6"/>
      <c r="G114" s="12"/>
      <c r="J114" s="12"/>
      <c r="N114" s="12"/>
      <c r="Q114" s="12"/>
    </row>
    <row r="115" spans="1:17" x14ac:dyDescent="0.2">
      <c r="A115" s="6"/>
      <c r="G115" s="12"/>
      <c r="J115" s="12"/>
      <c r="N115" s="12"/>
      <c r="Q115" s="12"/>
    </row>
    <row r="116" spans="1:17" x14ac:dyDescent="0.2">
      <c r="A116" s="6"/>
      <c r="G116" s="12"/>
      <c r="J116" s="12"/>
      <c r="N116" s="12"/>
      <c r="Q116" s="12"/>
    </row>
    <row r="117" spans="1:17" x14ac:dyDescent="0.2">
      <c r="A117" s="6"/>
      <c r="G117" s="12"/>
      <c r="J117" s="12"/>
      <c r="N117" s="12"/>
      <c r="Q117" s="12"/>
    </row>
    <row r="118" spans="1:17" x14ac:dyDescent="0.2">
      <c r="A118" s="6"/>
      <c r="G118" s="12"/>
      <c r="J118" s="12"/>
      <c r="N118" s="12"/>
      <c r="Q118" s="12"/>
    </row>
    <row r="119" spans="1:17" x14ac:dyDescent="0.2">
      <c r="A119" s="6"/>
      <c r="G119" s="12"/>
      <c r="J119" s="12"/>
      <c r="N119" s="12"/>
      <c r="Q119" s="12"/>
    </row>
    <row r="120" spans="1:17" x14ac:dyDescent="0.2">
      <c r="A120" s="6"/>
      <c r="G120" s="12"/>
      <c r="J120" s="12"/>
      <c r="N120" s="12"/>
      <c r="Q120" s="12"/>
    </row>
    <row r="121" spans="1:17" x14ac:dyDescent="0.2">
      <c r="A121" s="6"/>
      <c r="G121" s="12"/>
      <c r="J121" s="12"/>
      <c r="N121" s="12"/>
      <c r="Q121" s="12"/>
    </row>
    <row r="122" spans="1:17" x14ac:dyDescent="0.2">
      <c r="A122" s="6"/>
      <c r="G122" s="12"/>
      <c r="J122" s="12"/>
      <c r="N122" s="12"/>
      <c r="Q122" s="12"/>
    </row>
    <row r="123" spans="1:17" x14ac:dyDescent="0.2">
      <c r="A123" s="6"/>
      <c r="G123" s="12"/>
      <c r="J123" s="12"/>
      <c r="N123" s="12"/>
      <c r="Q123" s="12"/>
    </row>
    <row r="124" spans="1:17" x14ac:dyDescent="0.2">
      <c r="A124" s="6"/>
      <c r="G124" s="12"/>
      <c r="J124" s="12"/>
      <c r="N124" s="12"/>
      <c r="Q124" s="12"/>
    </row>
    <row r="125" spans="1:17" x14ac:dyDescent="0.2">
      <c r="A125" s="6"/>
      <c r="G125" s="12"/>
      <c r="J125" s="12"/>
      <c r="N125" s="12"/>
      <c r="Q125" s="12"/>
    </row>
    <row r="126" spans="1:17" x14ac:dyDescent="0.2">
      <c r="A126" s="6"/>
      <c r="G126" s="12"/>
      <c r="J126" s="12"/>
      <c r="N126" s="12"/>
      <c r="Q126" s="12"/>
    </row>
    <row r="127" spans="1:17" x14ac:dyDescent="0.2">
      <c r="A127" s="6"/>
      <c r="G127" s="12"/>
      <c r="J127" s="12"/>
      <c r="N127" s="12"/>
      <c r="Q127" s="12"/>
    </row>
    <row r="128" spans="1:17" x14ac:dyDescent="0.2">
      <c r="A128" s="6"/>
      <c r="G128" s="12"/>
      <c r="J128" s="12"/>
      <c r="N128" s="12"/>
      <c r="Q128" s="12"/>
    </row>
    <row r="129" spans="1:17" x14ac:dyDescent="0.2">
      <c r="A129" s="6"/>
      <c r="G129" s="12"/>
      <c r="J129" s="12"/>
      <c r="N129" s="12"/>
      <c r="Q129" s="12"/>
    </row>
    <row r="130" spans="1:17" x14ac:dyDescent="0.2">
      <c r="A130" s="6"/>
      <c r="G130" s="12"/>
      <c r="J130" s="12"/>
      <c r="N130" s="12"/>
      <c r="Q130" s="12"/>
    </row>
    <row r="131" spans="1:17" x14ac:dyDescent="0.2">
      <c r="A131" s="6"/>
      <c r="G131" s="12"/>
      <c r="J131" s="12"/>
      <c r="N131" s="12"/>
      <c r="Q131" s="12"/>
    </row>
    <row r="132" spans="1:17" x14ac:dyDescent="0.2">
      <c r="A132" s="6"/>
      <c r="G132" s="12"/>
      <c r="J132" s="12"/>
      <c r="N132" s="12"/>
      <c r="Q132" s="12"/>
    </row>
    <row r="133" spans="1:17" x14ac:dyDescent="0.2">
      <c r="A133" s="6"/>
      <c r="G133" s="12"/>
      <c r="J133" s="12"/>
      <c r="N133" s="12"/>
      <c r="Q133" s="12"/>
    </row>
    <row r="134" spans="1:17" x14ac:dyDescent="0.2">
      <c r="A134" s="6"/>
      <c r="G134" s="12"/>
      <c r="J134" s="12"/>
      <c r="N134" s="12"/>
      <c r="Q134" s="12"/>
    </row>
    <row r="135" spans="1:17" x14ac:dyDescent="0.2">
      <c r="A135" s="6"/>
      <c r="G135" s="12"/>
      <c r="J135" s="12"/>
      <c r="N135" s="12"/>
      <c r="Q135" s="12"/>
    </row>
    <row r="136" spans="1:17" x14ac:dyDescent="0.2">
      <c r="A136" s="6"/>
      <c r="G136" s="12"/>
      <c r="J136" s="12"/>
      <c r="N136" s="12"/>
      <c r="Q136" s="12"/>
    </row>
    <row r="137" spans="1:17" x14ac:dyDescent="0.2">
      <c r="A137" s="6"/>
      <c r="G137" s="12"/>
      <c r="J137" s="12"/>
      <c r="N137" s="12"/>
      <c r="Q137" s="12"/>
    </row>
    <row r="138" spans="1:17" x14ac:dyDescent="0.2">
      <c r="A138" s="6"/>
      <c r="G138" s="12"/>
      <c r="J138" s="12"/>
      <c r="N138" s="12"/>
      <c r="Q138" s="12"/>
    </row>
    <row r="139" spans="1:17" x14ac:dyDescent="0.2">
      <c r="A139" s="6"/>
      <c r="G139" s="12"/>
      <c r="J139" s="12"/>
      <c r="N139" s="12"/>
      <c r="Q139" s="12"/>
    </row>
    <row r="140" spans="1:17" x14ac:dyDescent="0.2">
      <c r="A140" s="6"/>
      <c r="C140" s="12"/>
      <c r="E140" s="12"/>
      <c r="G140" s="12"/>
      <c r="J140" s="12"/>
      <c r="L140" s="12"/>
      <c r="N140" s="12"/>
      <c r="Q140" s="12"/>
    </row>
    <row r="141" spans="1:17" x14ac:dyDescent="0.2">
      <c r="A141" s="6"/>
      <c r="C141" s="12"/>
      <c r="E141" s="12"/>
      <c r="G141" s="12"/>
      <c r="J141" s="12"/>
      <c r="L141" s="12"/>
      <c r="N141" s="12"/>
      <c r="Q141" s="12"/>
    </row>
    <row r="142" spans="1:17" x14ac:dyDescent="0.2">
      <c r="A142" s="6"/>
      <c r="C142" s="12"/>
      <c r="E142" s="12"/>
      <c r="G142" s="12"/>
      <c r="J142" s="12"/>
      <c r="L142" s="12"/>
      <c r="N142" s="12"/>
      <c r="Q142" s="12"/>
    </row>
    <row r="143" spans="1:17" x14ac:dyDescent="0.2">
      <c r="A143" s="6"/>
      <c r="C143" s="12"/>
      <c r="E143" s="12"/>
      <c r="G143" s="12"/>
      <c r="J143" s="12"/>
      <c r="L143" s="12"/>
      <c r="N143" s="12"/>
      <c r="Q143" s="12"/>
    </row>
    <row r="144" spans="1:17" x14ac:dyDescent="0.2">
      <c r="A144" s="6"/>
      <c r="C144" s="12"/>
      <c r="E144" s="12"/>
      <c r="G144" s="12"/>
      <c r="J144" s="12"/>
      <c r="L144" s="12"/>
      <c r="N144" s="12"/>
      <c r="Q144" s="12"/>
    </row>
    <row r="145" spans="1:17" x14ac:dyDescent="0.2">
      <c r="A145" s="6"/>
      <c r="C145" s="12"/>
      <c r="E145" s="12"/>
      <c r="G145" s="12"/>
      <c r="J145" s="12"/>
      <c r="L145" s="12"/>
      <c r="N145" s="12"/>
      <c r="Q145" s="12"/>
    </row>
    <row r="146" spans="1:17" x14ac:dyDescent="0.2">
      <c r="A146" s="6"/>
      <c r="C146" s="12"/>
      <c r="E146" s="12"/>
      <c r="G146" s="12"/>
      <c r="J146" s="12"/>
      <c r="L146" s="12"/>
      <c r="N146" s="12"/>
      <c r="Q146" s="12"/>
    </row>
    <row r="147" spans="1:17" x14ac:dyDescent="0.2">
      <c r="A147" s="6"/>
      <c r="C147" s="12"/>
      <c r="E147" s="12"/>
      <c r="G147" s="12"/>
      <c r="J147" s="12"/>
      <c r="L147" s="12"/>
      <c r="N147" s="12"/>
      <c r="Q147" s="12"/>
    </row>
    <row r="148" spans="1:17" x14ac:dyDescent="0.2">
      <c r="A148" s="6"/>
      <c r="C148" s="12"/>
      <c r="E148" s="12"/>
      <c r="G148" s="12"/>
      <c r="J148" s="12"/>
      <c r="L148" s="12"/>
      <c r="N148" s="12"/>
      <c r="Q148" s="12"/>
    </row>
    <row r="149" spans="1:17" x14ac:dyDescent="0.2">
      <c r="A149" s="6"/>
      <c r="C149" s="12"/>
      <c r="E149" s="12"/>
      <c r="G149" s="12"/>
      <c r="J149" s="12"/>
      <c r="L149" s="12"/>
      <c r="N149" s="12"/>
      <c r="Q149" s="12"/>
    </row>
    <row r="150" spans="1:17" x14ac:dyDescent="0.2">
      <c r="A150" s="6"/>
      <c r="C150" s="12"/>
      <c r="E150" s="12"/>
      <c r="G150" s="12"/>
      <c r="H150" s="12"/>
      <c r="J150" s="12"/>
      <c r="L150" s="12"/>
      <c r="N150" s="12"/>
      <c r="O150" s="12"/>
      <c r="Q150" s="12"/>
    </row>
    <row r="151" spans="1:17" x14ac:dyDescent="0.2">
      <c r="A151" s="6"/>
      <c r="C151" s="12"/>
      <c r="E151" s="12"/>
      <c r="G151" s="12"/>
      <c r="H151" s="12"/>
      <c r="J151" s="12"/>
      <c r="L151" s="12"/>
      <c r="N151" s="12"/>
      <c r="O151" s="12"/>
      <c r="Q151" s="12"/>
    </row>
    <row r="152" spans="1:17" x14ac:dyDescent="0.2">
      <c r="A152" s="6"/>
      <c r="C152" s="12"/>
      <c r="E152" s="12"/>
      <c r="G152" s="12"/>
      <c r="H152" s="12"/>
      <c r="J152" s="12"/>
      <c r="L152" s="12"/>
      <c r="N152" s="12"/>
      <c r="O152" s="12"/>
      <c r="Q152" s="12"/>
    </row>
    <row r="153" spans="1:17" x14ac:dyDescent="0.2">
      <c r="A153" s="6"/>
      <c r="C153" s="12"/>
      <c r="E153" s="12"/>
      <c r="G153" s="12"/>
      <c r="H153" s="12"/>
      <c r="J153" s="12"/>
      <c r="L153" s="12"/>
      <c r="N153" s="12"/>
      <c r="O153" s="12"/>
      <c r="Q153" s="12"/>
    </row>
    <row r="154" spans="1:17" x14ac:dyDescent="0.2">
      <c r="A154" s="6"/>
      <c r="C154" s="12"/>
      <c r="E154" s="12"/>
      <c r="G154" s="12"/>
      <c r="H154" s="12"/>
      <c r="J154" s="12"/>
      <c r="L154" s="12"/>
      <c r="N154" s="12"/>
      <c r="O154" s="12"/>
      <c r="Q154" s="12"/>
    </row>
    <row r="155" spans="1:17" x14ac:dyDescent="0.2">
      <c r="A155" s="6"/>
      <c r="C155" s="12"/>
      <c r="E155" s="12"/>
      <c r="G155" s="12"/>
      <c r="H155" s="12"/>
      <c r="J155" s="12"/>
      <c r="L155" s="12"/>
      <c r="N155" s="12"/>
      <c r="O155" s="12"/>
      <c r="Q155" s="12"/>
    </row>
    <row r="156" spans="1:17" x14ac:dyDescent="0.2">
      <c r="A156" s="6"/>
      <c r="C156" s="12"/>
      <c r="E156" s="12"/>
      <c r="G156" s="12"/>
      <c r="H156" s="12"/>
      <c r="J156" s="12"/>
      <c r="L156" s="12"/>
      <c r="N156" s="12"/>
      <c r="O156" s="12"/>
      <c r="Q156" s="12"/>
    </row>
    <row r="157" spans="1:17" x14ac:dyDescent="0.2">
      <c r="A157" s="6"/>
      <c r="C157" s="12"/>
      <c r="E157" s="12"/>
      <c r="G157" s="12"/>
      <c r="H157" s="12"/>
      <c r="J157" s="12"/>
      <c r="L157" s="12"/>
      <c r="N157" s="12"/>
      <c r="O157" s="12"/>
      <c r="Q157" s="12"/>
    </row>
    <row r="158" spans="1:17" x14ac:dyDescent="0.2">
      <c r="A158" s="6"/>
      <c r="C158" s="12"/>
      <c r="E158" s="12"/>
      <c r="G158" s="12"/>
      <c r="H158" s="12"/>
      <c r="J158" s="12"/>
      <c r="L158" s="12"/>
      <c r="N158" s="12"/>
      <c r="O158" s="12"/>
      <c r="Q158" s="12"/>
    </row>
    <row r="159" spans="1:17" x14ac:dyDescent="0.2">
      <c r="A159" s="6"/>
      <c r="C159" s="12"/>
      <c r="E159" s="12"/>
      <c r="G159" s="12"/>
      <c r="H159" s="12"/>
      <c r="J159" s="12"/>
      <c r="L159" s="12"/>
      <c r="N159" s="12"/>
      <c r="O159" s="12"/>
      <c r="Q159" s="12"/>
    </row>
    <row r="160" spans="1:17" x14ac:dyDescent="0.2">
      <c r="A160" s="6"/>
      <c r="C160" s="12"/>
      <c r="E160" s="12"/>
      <c r="F160" s="12"/>
      <c r="G160" s="12"/>
      <c r="H160" s="12"/>
      <c r="I160" s="12"/>
      <c r="J160" s="12"/>
      <c r="L160" s="12"/>
      <c r="M160" s="12"/>
      <c r="N160" s="12"/>
      <c r="O160" s="12"/>
      <c r="P160" s="12"/>
      <c r="Q160" s="12"/>
    </row>
    <row r="161" spans="1:17" x14ac:dyDescent="0.2">
      <c r="A161" s="6"/>
      <c r="C161" s="12"/>
      <c r="E161" s="12"/>
      <c r="F161" s="12"/>
      <c r="G161" s="12"/>
      <c r="H161" s="12"/>
      <c r="I161" s="12"/>
      <c r="J161" s="12"/>
      <c r="L161" s="12"/>
      <c r="M161" s="12"/>
      <c r="N161" s="12"/>
      <c r="O161" s="12"/>
      <c r="P161" s="12"/>
      <c r="Q161" s="12"/>
    </row>
    <row r="162" spans="1:17" x14ac:dyDescent="0.2">
      <c r="A162" s="6"/>
      <c r="C162" s="12"/>
      <c r="E162" s="12"/>
      <c r="F162" s="12"/>
      <c r="G162" s="12"/>
      <c r="H162" s="12"/>
      <c r="I162" s="12"/>
      <c r="J162" s="12"/>
      <c r="L162" s="12"/>
      <c r="M162" s="12"/>
      <c r="N162" s="12"/>
      <c r="O162" s="12"/>
      <c r="P162" s="12"/>
      <c r="Q162" s="12"/>
    </row>
    <row r="163" spans="1:17" x14ac:dyDescent="0.2">
      <c r="A163" s="6"/>
      <c r="C163" s="12"/>
      <c r="E163" s="12"/>
      <c r="F163" s="12"/>
      <c r="G163" s="12"/>
      <c r="H163" s="12"/>
      <c r="I163" s="12"/>
      <c r="J163" s="12"/>
      <c r="L163" s="12"/>
      <c r="M163" s="12"/>
      <c r="N163" s="12"/>
      <c r="O163" s="12"/>
      <c r="P163" s="12"/>
      <c r="Q163" s="12"/>
    </row>
    <row r="164" spans="1:17" x14ac:dyDescent="0.2">
      <c r="A164" s="6"/>
      <c r="C164" s="12"/>
      <c r="E164" s="12"/>
      <c r="F164" s="12"/>
      <c r="G164" s="12"/>
      <c r="H164" s="12"/>
      <c r="I164" s="12"/>
      <c r="J164" s="12"/>
      <c r="L164" s="12"/>
      <c r="M164" s="12"/>
      <c r="N164" s="12"/>
      <c r="O164" s="12"/>
      <c r="P164" s="12"/>
      <c r="Q164" s="12"/>
    </row>
    <row r="165" spans="1:17" x14ac:dyDescent="0.2">
      <c r="A165" s="6"/>
      <c r="C165" s="12"/>
      <c r="E165" s="12"/>
      <c r="F165" s="12"/>
      <c r="G165" s="12"/>
      <c r="H165" s="12"/>
      <c r="I165" s="12"/>
      <c r="J165" s="12"/>
      <c r="L165" s="12"/>
      <c r="M165" s="12"/>
      <c r="N165" s="12"/>
      <c r="O165" s="12"/>
      <c r="P165" s="12"/>
      <c r="Q165" s="12"/>
    </row>
    <row r="166" spans="1:17" x14ac:dyDescent="0.2">
      <c r="A166" s="6"/>
      <c r="C166" s="12"/>
      <c r="E166" s="12"/>
      <c r="F166" s="12"/>
      <c r="G166" s="12"/>
      <c r="H166" s="12"/>
      <c r="I166" s="12"/>
      <c r="J166" s="12"/>
      <c r="L166" s="12"/>
      <c r="M166" s="12"/>
      <c r="N166" s="12"/>
      <c r="O166" s="12"/>
      <c r="P166" s="12"/>
      <c r="Q166" s="12"/>
    </row>
    <row r="167" spans="1:17" x14ac:dyDescent="0.2">
      <c r="A167" s="6"/>
      <c r="C167" s="12"/>
      <c r="E167" s="12"/>
      <c r="F167" s="12"/>
      <c r="G167" s="12"/>
      <c r="H167" s="12"/>
      <c r="I167" s="12"/>
      <c r="J167" s="12"/>
      <c r="L167" s="12"/>
      <c r="M167" s="12"/>
      <c r="N167" s="12"/>
      <c r="O167" s="12"/>
      <c r="P167" s="12"/>
      <c r="Q167" s="12"/>
    </row>
    <row r="168" spans="1:17" x14ac:dyDescent="0.2">
      <c r="A168" s="6"/>
      <c r="C168" s="12"/>
      <c r="E168" s="12"/>
      <c r="F168" s="12"/>
      <c r="G168" s="12"/>
      <c r="H168" s="12"/>
      <c r="I168" s="12"/>
      <c r="J168" s="12"/>
      <c r="L168" s="12"/>
      <c r="M168" s="12"/>
      <c r="N168" s="12"/>
      <c r="O168" s="12"/>
      <c r="P168" s="12"/>
      <c r="Q168" s="12"/>
    </row>
    <row r="169" spans="1:17" x14ac:dyDescent="0.2">
      <c r="A169" s="6"/>
      <c r="C169" s="12"/>
      <c r="E169" s="12"/>
      <c r="F169" s="12"/>
      <c r="G169" s="12"/>
      <c r="H169" s="12"/>
      <c r="I169" s="12"/>
      <c r="J169" s="12"/>
      <c r="L169" s="12"/>
      <c r="M169" s="12"/>
      <c r="N169" s="12"/>
      <c r="O169" s="12"/>
      <c r="P169" s="12"/>
      <c r="Q169" s="12"/>
    </row>
    <row r="170" spans="1:17" x14ac:dyDescent="0.2">
      <c r="A170" s="6"/>
      <c r="C170" s="12"/>
      <c r="E170" s="12"/>
      <c r="F170" s="12"/>
      <c r="G170" s="12"/>
      <c r="H170" s="12"/>
      <c r="I170" s="12"/>
      <c r="J170" s="12"/>
      <c r="L170" s="12"/>
      <c r="M170" s="12"/>
      <c r="N170" s="12"/>
      <c r="O170" s="12"/>
      <c r="P170" s="12"/>
      <c r="Q170" s="12"/>
    </row>
    <row r="171" spans="1:17" x14ac:dyDescent="0.2">
      <c r="A171" s="6"/>
      <c r="C171" s="12"/>
      <c r="E171" s="12"/>
      <c r="F171" s="12"/>
      <c r="G171" s="12"/>
      <c r="H171" s="12"/>
      <c r="I171" s="12"/>
      <c r="J171" s="12"/>
      <c r="L171" s="12"/>
      <c r="M171" s="12"/>
      <c r="N171" s="12"/>
      <c r="O171" s="12"/>
      <c r="P171" s="12"/>
      <c r="Q171" s="12"/>
    </row>
    <row r="172" spans="1:17" x14ac:dyDescent="0.2">
      <c r="A172" s="6"/>
      <c r="C172" s="12"/>
      <c r="E172" s="12"/>
      <c r="F172" s="12"/>
      <c r="G172" s="12"/>
      <c r="H172" s="12"/>
      <c r="I172" s="12"/>
      <c r="J172" s="12"/>
      <c r="L172" s="12"/>
      <c r="M172" s="12"/>
      <c r="N172" s="12"/>
      <c r="O172" s="12"/>
      <c r="P172" s="12"/>
      <c r="Q172" s="12"/>
    </row>
    <row r="173" spans="1:17" x14ac:dyDescent="0.2">
      <c r="A173" s="6"/>
      <c r="C173" s="12"/>
      <c r="E173" s="12"/>
      <c r="F173" s="12"/>
      <c r="G173" s="12"/>
      <c r="H173" s="12"/>
      <c r="I173" s="12"/>
      <c r="J173" s="12"/>
      <c r="L173" s="12"/>
      <c r="M173" s="12"/>
      <c r="N173" s="12"/>
      <c r="O173" s="12"/>
      <c r="P173" s="12"/>
      <c r="Q173" s="12"/>
    </row>
    <row r="174" spans="1:17" x14ac:dyDescent="0.2">
      <c r="A174" s="6"/>
      <c r="C174" s="12"/>
      <c r="E174" s="12"/>
      <c r="F174" s="12"/>
      <c r="G174" s="12"/>
      <c r="H174" s="12"/>
      <c r="I174" s="12"/>
      <c r="J174" s="12"/>
      <c r="L174" s="12"/>
      <c r="M174" s="12"/>
      <c r="N174" s="12"/>
      <c r="O174" s="12"/>
      <c r="P174" s="12"/>
      <c r="Q174" s="12"/>
    </row>
    <row r="175" spans="1:17" x14ac:dyDescent="0.2">
      <c r="A175" s="6"/>
      <c r="C175" s="12"/>
      <c r="E175" s="12"/>
      <c r="F175" s="12"/>
      <c r="G175" s="12"/>
      <c r="H175" s="12"/>
      <c r="I175" s="12"/>
      <c r="J175" s="12"/>
      <c r="L175" s="12"/>
      <c r="M175" s="12"/>
      <c r="N175" s="12"/>
      <c r="O175" s="12"/>
      <c r="P175" s="12"/>
      <c r="Q175" s="12"/>
    </row>
    <row r="176" spans="1:17" x14ac:dyDescent="0.2">
      <c r="A176" s="6"/>
      <c r="C176" s="12"/>
      <c r="E176" s="12"/>
      <c r="F176" s="12"/>
      <c r="G176" s="12"/>
      <c r="H176" s="12"/>
      <c r="I176" s="12"/>
      <c r="J176" s="12"/>
      <c r="L176" s="12"/>
      <c r="M176" s="12"/>
      <c r="N176" s="12"/>
      <c r="O176" s="12"/>
      <c r="P176" s="12"/>
      <c r="Q176" s="12"/>
    </row>
    <row r="177" spans="1:17" x14ac:dyDescent="0.2">
      <c r="A177" s="6"/>
      <c r="C177" s="12"/>
      <c r="E177" s="12"/>
      <c r="F177" s="12"/>
      <c r="G177" s="12"/>
      <c r="H177" s="12"/>
      <c r="I177" s="12"/>
      <c r="J177" s="12"/>
      <c r="L177" s="12"/>
      <c r="M177" s="12"/>
      <c r="N177" s="12"/>
      <c r="O177" s="12"/>
      <c r="P177" s="12"/>
      <c r="Q177" s="12"/>
    </row>
    <row r="178" spans="1:17" x14ac:dyDescent="0.2">
      <c r="A178" s="6"/>
      <c r="C178" s="12"/>
      <c r="E178" s="12"/>
      <c r="F178" s="12"/>
      <c r="G178" s="12"/>
      <c r="H178" s="12"/>
      <c r="I178" s="12"/>
      <c r="J178" s="12"/>
      <c r="L178" s="12"/>
      <c r="M178" s="12"/>
      <c r="N178" s="12"/>
      <c r="O178" s="12"/>
      <c r="P178" s="12"/>
      <c r="Q178" s="12"/>
    </row>
    <row r="179" spans="1:17" x14ac:dyDescent="0.2">
      <c r="A179" s="6"/>
      <c r="C179" s="12"/>
      <c r="E179" s="12"/>
      <c r="F179" s="12"/>
      <c r="G179" s="12"/>
      <c r="H179" s="12"/>
      <c r="I179" s="12"/>
      <c r="J179" s="12"/>
      <c r="L179" s="12"/>
      <c r="M179" s="12"/>
      <c r="N179" s="12"/>
      <c r="O179" s="12"/>
      <c r="P179" s="12"/>
      <c r="Q179" s="12"/>
    </row>
    <row r="180" spans="1:17" x14ac:dyDescent="0.2">
      <c r="A180" s="6"/>
      <c r="C180" s="12"/>
      <c r="E180" s="12"/>
      <c r="F180" s="12"/>
      <c r="G180" s="12"/>
      <c r="H180" s="12"/>
      <c r="I180" s="12"/>
      <c r="J180" s="12"/>
      <c r="L180" s="12"/>
      <c r="M180" s="12"/>
      <c r="N180" s="12"/>
      <c r="O180" s="12"/>
      <c r="P180" s="12"/>
      <c r="Q180" s="12"/>
    </row>
    <row r="181" spans="1:17" x14ac:dyDescent="0.2">
      <c r="A181" s="6"/>
      <c r="C181" s="12"/>
      <c r="E181" s="12"/>
      <c r="F181" s="12"/>
      <c r="G181" s="12"/>
      <c r="H181" s="12"/>
      <c r="I181" s="12"/>
      <c r="J181" s="12"/>
      <c r="L181" s="12"/>
      <c r="M181" s="12"/>
      <c r="N181" s="12"/>
      <c r="O181" s="12"/>
      <c r="P181" s="12"/>
      <c r="Q181" s="12"/>
    </row>
    <row r="182" spans="1:17" x14ac:dyDescent="0.2">
      <c r="A182" s="6"/>
      <c r="C182" s="12"/>
      <c r="E182" s="12"/>
      <c r="F182" s="12"/>
      <c r="G182" s="12"/>
      <c r="H182" s="12"/>
      <c r="I182" s="12"/>
      <c r="J182" s="12"/>
      <c r="L182" s="12"/>
      <c r="M182" s="12"/>
      <c r="N182" s="12"/>
      <c r="O182" s="12"/>
      <c r="P182" s="12"/>
      <c r="Q182" s="12"/>
    </row>
    <row r="183" spans="1:17" x14ac:dyDescent="0.2">
      <c r="A183" s="6"/>
      <c r="C183" s="12"/>
      <c r="E183" s="12"/>
      <c r="F183" s="12"/>
      <c r="G183" s="12"/>
      <c r="H183" s="12"/>
      <c r="I183" s="12"/>
      <c r="J183" s="12"/>
      <c r="L183" s="12"/>
      <c r="M183" s="12"/>
      <c r="N183" s="12"/>
      <c r="O183" s="12"/>
      <c r="P183" s="12"/>
      <c r="Q183" s="12"/>
    </row>
    <row r="184" spans="1:17" x14ac:dyDescent="0.2">
      <c r="A184" s="6"/>
      <c r="C184" s="12"/>
      <c r="E184" s="12"/>
      <c r="F184" s="12"/>
      <c r="G184" s="12"/>
      <c r="H184" s="12"/>
      <c r="I184" s="12"/>
      <c r="J184" s="12"/>
      <c r="L184" s="12"/>
      <c r="M184" s="12"/>
      <c r="N184" s="12"/>
      <c r="O184" s="12"/>
      <c r="P184" s="12"/>
      <c r="Q184" s="12"/>
    </row>
    <row r="185" spans="1:17" x14ac:dyDescent="0.2">
      <c r="A185" s="6"/>
      <c r="C185" s="12"/>
      <c r="E185" s="12"/>
      <c r="F185" s="12"/>
      <c r="G185" s="12"/>
      <c r="H185" s="12"/>
      <c r="I185" s="12"/>
      <c r="J185" s="12"/>
      <c r="L185" s="12"/>
      <c r="M185" s="12"/>
      <c r="N185" s="12"/>
      <c r="O185" s="12"/>
      <c r="P185" s="12"/>
      <c r="Q185" s="12"/>
    </row>
    <row r="186" spans="1:17" x14ac:dyDescent="0.2">
      <c r="A186" s="6"/>
      <c r="C186" s="12"/>
      <c r="E186" s="12"/>
      <c r="F186" s="12"/>
      <c r="G186" s="12"/>
      <c r="H186" s="12"/>
      <c r="I186" s="12"/>
      <c r="J186" s="12"/>
      <c r="L186" s="12"/>
      <c r="M186" s="12"/>
      <c r="N186" s="12"/>
      <c r="O186" s="12"/>
      <c r="P186" s="12"/>
      <c r="Q186" s="12"/>
    </row>
    <row r="187" spans="1:17" x14ac:dyDescent="0.2">
      <c r="A187" s="6"/>
      <c r="C187" s="12"/>
      <c r="E187" s="12"/>
      <c r="F187" s="12"/>
      <c r="G187" s="12"/>
      <c r="H187" s="12"/>
      <c r="I187" s="12"/>
      <c r="J187" s="12"/>
      <c r="L187" s="12"/>
      <c r="M187" s="12"/>
      <c r="N187" s="12"/>
      <c r="O187" s="12"/>
      <c r="P187" s="12"/>
      <c r="Q187" s="12"/>
    </row>
    <row r="188" spans="1:17" x14ac:dyDescent="0.2">
      <c r="A188" s="6"/>
      <c r="C188" s="12"/>
      <c r="E188" s="12"/>
      <c r="F188" s="12"/>
      <c r="G188" s="12"/>
      <c r="H188" s="12"/>
      <c r="I188" s="12"/>
      <c r="J188" s="12"/>
      <c r="L188" s="12"/>
      <c r="M188" s="12"/>
      <c r="N188" s="12"/>
      <c r="O188" s="12"/>
      <c r="P188" s="12"/>
      <c r="Q188" s="12"/>
    </row>
    <row r="189" spans="1:17" x14ac:dyDescent="0.2">
      <c r="A189" s="6"/>
      <c r="C189" s="12"/>
      <c r="E189" s="12"/>
      <c r="F189" s="12"/>
      <c r="G189" s="12"/>
      <c r="H189" s="12"/>
      <c r="I189" s="12"/>
      <c r="J189" s="12"/>
      <c r="L189" s="12"/>
      <c r="M189" s="12"/>
      <c r="N189" s="12"/>
      <c r="O189" s="12"/>
      <c r="P189" s="12"/>
      <c r="Q189" s="12"/>
    </row>
    <row r="190" spans="1:17" x14ac:dyDescent="0.2">
      <c r="A190" s="6"/>
      <c r="C190" s="12"/>
      <c r="E190" s="12"/>
      <c r="F190" s="12"/>
      <c r="G190" s="12"/>
      <c r="H190" s="12"/>
      <c r="I190" s="12"/>
      <c r="J190" s="12"/>
      <c r="L190" s="12"/>
      <c r="M190" s="12"/>
      <c r="N190" s="12"/>
      <c r="O190" s="12"/>
      <c r="P190" s="12"/>
      <c r="Q190" s="12"/>
    </row>
    <row r="191" spans="1:17" x14ac:dyDescent="0.2">
      <c r="A191" s="6"/>
      <c r="C191" s="12"/>
      <c r="E191" s="12"/>
      <c r="F191" s="12"/>
      <c r="G191" s="12"/>
      <c r="H191" s="12"/>
      <c r="I191" s="12"/>
      <c r="J191" s="12"/>
      <c r="L191" s="12"/>
      <c r="M191" s="12"/>
      <c r="N191" s="12"/>
      <c r="O191" s="12"/>
      <c r="P191" s="12"/>
      <c r="Q191" s="12"/>
    </row>
    <row r="192" spans="1:17" x14ac:dyDescent="0.2">
      <c r="A192" s="6"/>
      <c r="C192" s="12"/>
      <c r="E192" s="12"/>
      <c r="F192" s="12"/>
      <c r="G192" s="12"/>
      <c r="H192" s="12"/>
      <c r="I192" s="12"/>
      <c r="J192" s="12"/>
      <c r="L192" s="12"/>
      <c r="M192" s="12"/>
      <c r="N192" s="12"/>
      <c r="O192" s="12"/>
      <c r="P192" s="12"/>
      <c r="Q192" s="12"/>
    </row>
    <row r="193" spans="1:17" x14ac:dyDescent="0.2">
      <c r="A193" s="6"/>
      <c r="C193" s="12"/>
      <c r="E193" s="12"/>
      <c r="F193" s="12"/>
      <c r="G193" s="12"/>
      <c r="H193" s="12"/>
      <c r="I193" s="12"/>
      <c r="J193" s="12"/>
      <c r="L193" s="12"/>
      <c r="M193" s="12"/>
      <c r="N193" s="12"/>
      <c r="O193" s="12"/>
      <c r="P193" s="12"/>
      <c r="Q193" s="12"/>
    </row>
    <row r="194" spans="1:17" x14ac:dyDescent="0.2">
      <c r="A194" s="6"/>
      <c r="C194" s="12"/>
      <c r="E194" s="12"/>
      <c r="F194" s="12"/>
      <c r="G194" s="12"/>
      <c r="H194" s="12"/>
      <c r="I194" s="12"/>
      <c r="J194" s="12"/>
      <c r="L194" s="12"/>
      <c r="M194" s="12"/>
      <c r="N194" s="12"/>
      <c r="O194" s="12"/>
      <c r="P194" s="12"/>
      <c r="Q194" s="12"/>
    </row>
    <row r="195" spans="1:17" x14ac:dyDescent="0.2">
      <c r="A195" s="6"/>
      <c r="C195" s="12"/>
      <c r="E195" s="12"/>
      <c r="F195" s="12"/>
      <c r="G195" s="12"/>
      <c r="H195" s="12"/>
      <c r="I195" s="12"/>
      <c r="J195" s="12"/>
      <c r="L195" s="12"/>
      <c r="M195" s="12"/>
      <c r="N195" s="12"/>
      <c r="O195" s="12"/>
      <c r="P195" s="12"/>
      <c r="Q195" s="12"/>
    </row>
    <row r="196" spans="1:17" x14ac:dyDescent="0.2">
      <c r="A196" s="6"/>
      <c r="C196" s="12"/>
      <c r="E196" s="12"/>
      <c r="F196" s="12"/>
      <c r="G196" s="12"/>
      <c r="H196" s="12"/>
      <c r="I196" s="12"/>
      <c r="J196" s="12"/>
      <c r="L196" s="12"/>
      <c r="M196" s="12"/>
      <c r="N196" s="12"/>
      <c r="O196" s="12"/>
      <c r="P196" s="12"/>
      <c r="Q196" s="12"/>
    </row>
    <row r="197" spans="1:17" x14ac:dyDescent="0.2">
      <c r="A197" s="6"/>
      <c r="C197" s="12"/>
      <c r="E197" s="12"/>
      <c r="F197" s="12"/>
      <c r="G197" s="12"/>
      <c r="H197" s="12"/>
      <c r="I197" s="12"/>
      <c r="J197" s="12"/>
      <c r="L197" s="12"/>
      <c r="M197" s="12"/>
      <c r="N197" s="12"/>
      <c r="O197" s="12"/>
      <c r="P197" s="12"/>
      <c r="Q197" s="12"/>
    </row>
    <row r="198" spans="1:17" x14ac:dyDescent="0.2">
      <c r="A198" s="6"/>
      <c r="C198" s="12"/>
      <c r="E198" s="12"/>
      <c r="F198" s="12"/>
      <c r="G198" s="12"/>
      <c r="H198" s="12"/>
      <c r="I198" s="12"/>
      <c r="J198" s="12"/>
      <c r="L198" s="12"/>
      <c r="M198" s="12"/>
      <c r="N198" s="12"/>
      <c r="O198" s="12"/>
      <c r="P198" s="12"/>
      <c r="Q198" s="12"/>
    </row>
    <row r="199" spans="1:17" x14ac:dyDescent="0.2">
      <c r="A199" s="6"/>
      <c r="C199" s="12"/>
      <c r="E199" s="12"/>
      <c r="F199" s="12"/>
      <c r="G199" s="12"/>
      <c r="H199" s="12"/>
      <c r="I199" s="12"/>
      <c r="J199" s="12"/>
      <c r="L199" s="12"/>
      <c r="M199" s="12"/>
      <c r="N199" s="12"/>
      <c r="O199" s="12"/>
      <c r="P199" s="12"/>
      <c r="Q199" s="12"/>
    </row>
    <row r="200" spans="1:17" x14ac:dyDescent="0.2">
      <c r="A200" s="6"/>
      <c r="C200" s="12"/>
      <c r="E200" s="12"/>
      <c r="F200" s="12"/>
      <c r="G200" s="12"/>
      <c r="H200" s="12"/>
      <c r="I200" s="12"/>
      <c r="J200" s="12"/>
      <c r="L200" s="12"/>
      <c r="M200" s="12"/>
      <c r="N200" s="12"/>
      <c r="O200" s="12"/>
      <c r="P200" s="12"/>
      <c r="Q200" s="12"/>
    </row>
    <row r="201" spans="1:17" x14ac:dyDescent="0.2">
      <c r="A201" s="6"/>
      <c r="C201" s="12"/>
      <c r="E201" s="12"/>
      <c r="F201" s="12"/>
      <c r="G201" s="12"/>
      <c r="H201" s="12"/>
      <c r="I201" s="12"/>
      <c r="J201" s="12"/>
      <c r="L201" s="12"/>
      <c r="M201" s="12"/>
      <c r="N201" s="12"/>
      <c r="O201" s="12"/>
      <c r="P201" s="12"/>
      <c r="Q201" s="12"/>
    </row>
    <row r="202" spans="1:17" x14ac:dyDescent="0.2">
      <c r="A202" s="6"/>
      <c r="C202" s="12"/>
      <c r="E202" s="12"/>
      <c r="F202" s="12"/>
      <c r="G202" s="12"/>
      <c r="H202" s="12"/>
      <c r="I202" s="12"/>
      <c r="J202" s="12"/>
      <c r="L202" s="12"/>
      <c r="M202" s="12"/>
      <c r="N202" s="12"/>
      <c r="O202" s="12"/>
      <c r="P202" s="12"/>
      <c r="Q202" s="12"/>
    </row>
    <row r="203" spans="1:17" x14ac:dyDescent="0.2">
      <c r="A203" s="6"/>
      <c r="C203" s="12"/>
      <c r="E203" s="12"/>
      <c r="F203" s="12"/>
      <c r="G203" s="12"/>
      <c r="H203" s="12"/>
      <c r="I203" s="12"/>
      <c r="J203" s="12"/>
      <c r="L203" s="12"/>
      <c r="M203" s="12"/>
      <c r="N203" s="12"/>
      <c r="O203" s="12"/>
      <c r="P203" s="12"/>
      <c r="Q203" s="12"/>
    </row>
    <row r="204" spans="1:17" x14ac:dyDescent="0.2">
      <c r="A204" s="6"/>
      <c r="C204" s="12"/>
      <c r="E204" s="12"/>
      <c r="F204" s="12"/>
      <c r="G204" s="12"/>
      <c r="H204" s="12"/>
      <c r="I204" s="12"/>
      <c r="J204" s="12"/>
      <c r="L204" s="12"/>
      <c r="M204" s="12"/>
      <c r="N204" s="12"/>
      <c r="O204" s="12"/>
      <c r="P204" s="12"/>
      <c r="Q204" s="12"/>
    </row>
    <row r="205" spans="1:17" x14ac:dyDescent="0.2">
      <c r="A205" s="6"/>
      <c r="C205" s="12"/>
      <c r="E205" s="12"/>
      <c r="F205" s="12"/>
      <c r="G205" s="12"/>
      <c r="H205" s="12"/>
      <c r="I205" s="12"/>
      <c r="J205" s="12"/>
      <c r="L205" s="12"/>
      <c r="M205" s="12"/>
      <c r="N205" s="12"/>
      <c r="O205" s="12"/>
      <c r="P205" s="12"/>
      <c r="Q205" s="12"/>
    </row>
    <row r="206" spans="1:17" x14ac:dyDescent="0.2">
      <c r="A206" s="6"/>
      <c r="C206" s="12"/>
      <c r="E206" s="12"/>
      <c r="F206" s="12"/>
      <c r="G206" s="12"/>
      <c r="H206" s="12"/>
      <c r="I206" s="12"/>
      <c r="J206" s="12"/>
      <c r="L206" s="12"/>
      <c r="M206" s="12"/>
      <c r="N206" s="12"/>
      <c r="O206" s="12"/>
      <c r="P206" s="12"/>
      <c r="Q206" s="12"/>
    </row>
    <row r="207" spans="1:17" x14ac:dyDescent="0.2">
      <c r="A207" s="6"/>
      <c r="C207" s="12"/>
      <c r="E207" s="12"/>
      <c r="F207" s="12"/>
      <c r="G207" s="12"/>
      <c r="H207" s="12"/>
      <c r="I207" s="12"/>
      <c r="J207" s="12"/>
      <c r="L207" s="12"/>
      <c r="M207" s="12"/>
      <c r="N207" s="12"/>
      <c r="O207" s="12"/>
      <c r="P207" s="12"/>
      <c r="Q207" s="12"/>
    </row>
    <row r="208" spans="1:17" x14ac:dyDescent="0.2">
      <c r="A208" s="6"/>
      <c r="C208" s="12"/>
      <c r="E208" s="12"/>
      <c r="F208" s="12"/>
      <c r="G208" s="12"/>
      <c r="H208" s="12"/>
      <c r="I208" s="12"/>
      <c r="J208" s="12"/>
      <c r="L208" s="12"/>
      <c r="M208" s="12"/>
      <c r="N208" s="12"/>
      <c r="O208" s="12"/>
      <c r="P208" s="12"/>
      <c r="Q208" s="12"/>
    </row>
    <row r="209" spans="1:17" x14ac:dyDescent="0.2">
      <c r="A209" s="6"/>
      <c r="C209" s="12"/>
      <c r="E209" s="12"/>
      <c r="F209" s="12"/>
      <c r="G209" s="12"/>
      <c r="H209" s="12"/>
      <c r="I209" s="12"/>
      <c r="J209" s="12"/>
      <c r="L209" s="12"/>
      <c r="M209" s="12"/>
      <c r="N209" s="12"/>
      <c r="O209" s="12"/>
      <c r="P209" s="12"/>
      <c r="Q209" s="12"/>
    </row>
    <row r="210" spans="1:17" x14ac:dyDescent="0.2">
      <c r="A210" s="6"/>
      <c r="C210" s="12"/>
      <c r="E210" s="12"/>
      <c r="F210" s="12"/>
      <c r="G210" s="12"/>
      <c r="H210" s="12"/>
      <c r="I210" s="12"/>
      <c r="J210" s="12"/>
      <c r="L210" s="12"/>
      <c r="M210" s="12"/>
      <c r="N210" s="12"/>
      <c r="O210" s="12"/>
      <c r="P210" s="12"/>
      <c r="Q210" s="12"/>
    </row>
    <row r="211" spans="1:17" x14ac:dyDescent="0.2">
      <c r="A211" s="6"/>
      <c r="C211" s="12"/>
      <c r="E211" s="12"/>
      <c r="F211" s="12"/>
      <c r="G211" s="12"/>
      <c r="H211" s="12"/>
      <c r="I211" s="12"/>
      <c r="J211" s="12"/>
      <c r="L211" s="12"/>
      <c r="M211" s="12"/>
      <c r="N211" s="12"/>
      <c r="O211" s="12"/>
      <c r="P211" s="12"/>
      <c r="Q211" s="12"/>
    </row>
    <row r="212" spans="1:17" x14ac:dyDescent="0.2">
      <c r="A212" s="6"/>
      <c r="C212" s="12"/>
      <c r="E212" s="12"/>
      <c r="F212" s="12"/>
      <c r="G212" s="12"/>
      <c r="H212" s="12"/>
      <c r="I212" s="12"/>
      <c r="J212" s="12"/>
      <c r="L212" s="12"/>
      <c r="M212" s="12"/>
      <c r="N212" s="12"/>
      <c r="O212" s="12"/>
      <c r="P212" s="12"/>
      <c r="Q212" s="12"/>
    </row>
    <row r="213" spans="1:17" x14ac:dyDescent="0.2">
      <c r="A213" s="6"/>
      <c r="C213" s="12"/>
      <c r="E213" s="12"/>
      <c r="F213" s="12"/>
      <c r="G213" s="12"/>
      <c r="H213" s="12"/>
      <c r="I213" s="12"/>
      <c r="J213" s="12"/>
      <c r="L213" s="12"/>
      <c r="M213" s="12"/>
      <c r="N213" s="12"/>
      <c r="O213" s="12"/>
      <c r="P213" s="12"/>
      <c r="Q213" s="12"/>
    </row>
    <row r="214" spans="1:17" x14ac:dyDescent="0.2">
      <c r="A214" s="6"/>
      <c r="C214" s="12"/>
      <c r="E214" s="12"/>
      <c r="F214" s="12"/>
      <c r="G214" s="12"/>
      <c r="H214" s="12"/>
      <c r="I214" s="12"/>
      <c r="J214" s="12"/>
      <c r="L214" s="12"/>
      <c r="M214" s="12"/>
      <c r="N214" s="12"/>
      <c r="O214" s="12"/>
      <c r="P214" s="12"/>
      <c r="Q214" s="12"/>
    </row>
    <row r="215" spans="1:17" x14ac:dyDescent="0.2">
      <c r="A215" s="6"/>
      <c r="C215" s="12"/>
      <c r="E215" s="12"/>
      <c r="F215" s="12"/>
      <c r="G215" s="12"/>
      <c r="H215" s="12"/>
      <c r="I215" s="12"/>
      <c r="J215" s="12"/>
      <c r="L215" s="12"/>
      <c r="M215" s="12"/>
      <c r="N215" s="12"/>
      <c r="O215" s="12"/>
      <c r="P215" s="12"/>
      <c r="Q215" s="12"/>
    </row>
    <row r="216" spans="1:17" x14ac:dyDescent="0.2">
      <c r="A216" s="6"/>
      <c r="C216" s="12"/>
      <c r="E216" s="12"/>
      <c r="F216" s="12"/>
      <c r="G216" s="12"/>
      <c r="H216" s="12"/>
      <c r="I216" s="12"/>
      <c r="J216" s="12"/>
      <c r="L216" s="12"/>
      <c r="M216" s="12"/>
      <c r="N216" s="12"/>
      <c r="O216" s="12"/>
      <c r="P216" s="12"/>
      <c r="Q216" s="12"/>
    </row>
    <row r="217" spans="1:17" x14ac:dyDescent="0.2">
      <c r="A217" s="6"/>
      <c r="C217" s="12"/>
      <c r="E217" s="12"/>
      <c r="F217" s="12"/>
      <c r="G217" s="12"/>
      <c r="H217" s="12"/>
      <c r="I217" s="12"/>
      <c r="J217" s="12"/>
      <c r="L217" s="12"/>
      <c r="M217" s="12"/>
      <c r="N217" s="12"/>
      <c r="O217" s="12"/>
      <c r="P217" s="12"/>
      <c r="Q217" s="12"/>
    </row>
    <row r="218" spans="1:17" x14ac:dyDescent="0.2">
      <c r="A218" s="6"/>
      <c r="C218" s="12"/>
      <c r="E218" s="12"/>
      <c r="F218" s="12"/>
      <c r="G218" s="12"/>
      <c r="H218" s="12"/>
      <c r="I218" s="12"/>
      <c r="J218" s="12"/>
      <c r="L218" s="12"/>
      <c r="M218" s="12"/>
      <c r="N218" s="12"/>
      <c r="O218" s="12"/>
      <c r="P218" s="12"/>
      <c r="Q218" s="12"/>
    </row>
    <row r="219" spans="1:17" x14ac:dyDescent="0.2">
      <c r="A219" s="6"/>
      <c r="C219" s="12"/>
      <c r="E219" s="12"/>
      <c r="F219" s="12"/>
      <c r="G219" s="12"/>
      <c r="H219" s="12"/>
      <c r="I219" s="12"/>
      <c r="J219" s="12"/>
      <c r="L219" s="12"/>
      <c r="M219" s="12"/>
      <c r="N219" s="12"/>
      <c r="O219" s="12"/>
      <c r="P219" s="12"/>
      <c r="Q219" s="12"/>
    </row>
    <row r="220" spans="1:17" x14ac:dyDescent="0.2">
      <c r="A220" s="6"/>
      <c r="C220" s="12"/>
      <c r="E220" s="12"/>
      <c r="F220" s="12"/>
      <c r="G220" s="12"/>
      <c r="H220" s="12"/>
      <c r="I220" s="12"/>
      <c r="J220" s="12"/>
      <c r="L220" s="12"/>
      <c r="M220" s="12"/>
      <c r="N220" s="12"/>
      <c r="O220" s="12"/>
      <c r="P220" s="12"/>
      <c r="Q220" s="12"/>
    </row>
    <row r="221" spans="1:17" x14ac:dyDescent="0.2">
      <c r="A221" s="6"/>
      <c r="C221" s="12"/>
      <c r="E221" s="12"/>
      <c r="F221" s="12"/>
      <c r="G221" s="12"/>
      <c r="H221" s="12"/>
      <c r="I221" s="12"/>
      <c r="J221" s="12"/>
      <c r="L221" s="12"/>
      <c r="M221" s="12"/>
      <c r="N221" s="12"/>
      <c r="O221" s="12"/>
      <c r="P221" s="12"/>
      <c r="Q221" s="12"/>
    </row>
    <row r="222" spans="1:17" x14ac:dyDescent="0.2">
      <c r="A222" s="6"/>
      <c r="C222" s="12"/>
      <c r="E222" s="12"/>
      <c r="F222" s="12"/>
      <c r="G222" s="12"/>
      <c r="H222" s="12"/>
      <c r="I222" s="12"/>
      <c r="J222" s="12"/>
      <c r="L222" s="12"/>
      <c r="M222" s="12"/>
      <c r="N222" s="12"/>
      <c r="O222" s="12"/>
      <c r="P222" s="12"/>
      <c r="Q222" s="12"/>
    </row>
    <row r="223" spans="1:17" x14ac:dyDescent="0.2">
      <c r="A223" s="6"/>
      <c r="C223" s="12"/>
      <c r="E223" s="12"/>
      <c r="F223" s="12"/>
      <c r="G223" s="12"/>
      <c r="H223" s="12"/>
      <c r="I223" s="12"/>
      <c r="J223" s="12"/>
      <c r="L223" s="12"/>
      <c r="M223" s="12"/>
      <c r="N223" s="12"/>
      <c r="O223" s="12"/>
      <c r="P223" s="12"/>
      <c r="Q223" s="12"/>
    </row>
    <row r="224" spans="1:17" x14ac:dyDescent="0.2">
      <c r="A224" s="6"/>
      <c r="C224" s="12"/>
      <c r="E224" s="12"/>
      <c r="F224" s="12"/>
      <c r="G224" s="12"/>
      <c r="H224" s="12"/>
      <c r="I224" s="12"/>
      <c r="J224" s="12"/>
      <c r="L224" s="12"/>
      <c r="M224" s="12"/>
      <c r="N224" s="12"/>
      <c r="O224" s="12"/>
      <c r="P224" s="12"/>
      <c r="Q224" s="12"/>
    </row>
    <row r="225" spans="1:17" x14ac:dyDescent="0.2">
      <c r="A225" s="6"/>
      <c r="C225" s="12"/>
      <c r="E225" s="12"/>
      <c r="F225" s="12"/>
      <c r="G225" s="12"/>
      <c r="H225" s="12"/>
      <c r="I225" s="12"/>
      <c r="J225" s="12"/>
      <c r="L225" s="12"/>
      <c r="M225" s="12"/>
      <c r="N225" s="12"/>
      <c r="O225" s="12"/>
      <c r="P225" s="12"/>
      <c r="Q225" s="12"/>
    </row>
    <row r="226" spans="1:17" x14ac:dyDescent="0.2">
      <c r="A226" s="6"/>
      <c r="C226" s="12"/>
      <c r="E226" s="12"/>
      <c r="F226" s="12"/>
      <c r="G226" s="12"/>
      <c r="H226" s="12"/>
      <c r="I226" s="12"/>
      <c r="J226" s="12"/>
      <c r="L226" s="12"/>
      <c r="M226" s="12"/>
      <c r="N226" s="12"/>
      <c r="O226" s="12"/>
      <c r="P226" s="12"/>
      <c r="Q226" s="12"/>
    </row>
    <row r="227" spans="1:17" x14ac:dyDescent="0.2">
      <c r="A227" s="6"/>
      <c r="C227" s="12"/>
      <c r="E227" s="12"/>
      <c r="F227" s="12"/>
      <c r="G227" s="12"/>
      <c r="H227" s="12"/>
      <c r="I227" s="12"/>
      <c r="J227" s="12"/>
      <c r="L227" s="12"/>
      <c r="M227" s="12"/>
      <c r="N227" s="12"/>
      <c r="O227" s="12"/>
      <c r="P227" s="12"/>
      <c r="Q227" s="12"/>
    </row>
    <row r="228" spans="1:17" x14ac:dyDescent="0.2">
      <c r="A228" s="6"/>
      <c r="C228" s="12"/>
      <c r="E228" s="12"/>
      <c r="F228" s="12"/>
      <c r="G228" s="12"/>
      <c r="H228" s="12"/>
      <c r="I228" s="12"/>
      <c r="J228" s="12"/>
      <c r="L228" s="12"/>
      <c r="M228" s="12"/>
      <c r="N228" s="12"/>
      <c r="O228" s="12"/>
      <c r="P228" s="12"/>
      <c r="Q228" s="12"/>
    </row>
    <row r="229" spans="1:17" x14ac:dyDescent="0.2">
      <c r="A229" s="6"/>
      <c r="C229" s="12"/>
      <c r="E229" s="12"/>
      <c r="F229" s="12"/>
      <c r="G229" s="12"/>
      <c r="H229" s="12"/>
      <c r="I229" s="12"/>
      <c r="J229" s="12"/>
      <c r="L229" s="12"/>
      <c r="M229" s="12"/>
      <c r="N229" s="12"/>
      <c r="O229" s="12"/>
      <c r="P229" s="12"/>
      <c r="Q229" s="12"/>
    </row>
    <row r="230" spans="1:17" x14ac:dyDescent="0.2">
      <c r="A230" s="6"/>
      <c r="C230" s="12"/>
      <c r="E230" s="12"/>
      <c r="F230" s="12"/>
      <c r="G230" s="12"/>
      <c r="H230" s="12"/>
      <c r="I230" s="12"/>
      <c r="J230" s="12"/>
      <c r="L230" s="12"/>
      <c r="M230" s="12"/>
      <c r="N230" s="12"/>
      <c r="O230" s="12"/>
      <c r="P230" s="12"/>
      <c r="Q230" s="12"/>
    </row>
    <row r="231" spans="1:17" x14ac:dyDescent="0.2">
      <c r="A231" s="6"/>
      <c r="C231" s="12"/>
      <c r="E231" s="12"/>
      <c r="F231" s="12"/>
      <c r="G231" s="12"/>
      <c r="H231" s="12"/>
      <c r="I231" s="12"/>
      <c r="J231" s="12"/>
      <c r="L231" s="12"/>
      <c r="M231" s="12"/>
      <c r="N231" s="12"/>
      <c r="O231" s="12"/>
      <c r="P231" s="12"/>
      <c r="Q231" s="12"/>
    </row>
    <row r="232" spans="1:17" x14ac:dyDescent="0.2">
      <c r="A232" s="6"/>
      <c r="C232" s="12"/>
      <c r="E232" s="12"/>
      <c r="F232" s="12"/>
      <c r="G232" s="12"/>
      <c r="H232" s="12"/>
      <c r="I232" s="12"/>
      <c r="J232" s="12"/>
      <c r="L232" s="12"/>
      <c r="M232" s="12"/>
      <c r="N232" s="12"/>
      <c r="O232" s="12"/>
      <c r="P232" s="12"/>
      <c r="Q232" s="12"/>
    </row>
    <row r="233" spans="1:17" x14ac:dyDescent="0.2">
      <c r="A233" s="6"/>
      <c r="C233" s="12"/>
      <c r="E233" s="12"/>
      <c r="F233" s="12"/>
      <c r="G233" s="12"/>
      <c r="H233" s="12"/>
      <c r="I233" s="12"/>
      <c r="J233" s="12"/>
      <c r="L233" s="12"/>
      <c r="M233" s="12"/>
      <c r="N233" s="12"/>
      <c r="O233" s="12"/>
      <c r="P233" s="12"/>
      <c r="Q233" s="12"/>
    </row>
    <row r="234" spans="1:17" x14ac:dyDescent="0.2">
      <c r="A234" s="6"/>
      <c r="C234" s="12"/>
      <c r="E234" s="12"/>
      <c r="F234" s="12"/>
      <c r="G234" s="12"/>
      <c r="H234" s="12"/>
      <c r="I234" s="12"/>
      <c r="J234" s="12"/>
      <c r="L234" s="12"/>
      <c r="M234" s="12"/>
      <c r="N234" s="12"/>
      <c r="O234" s="12"/>
      <c r="P234" s="12"/>
      <c r="Q234" s="12"/>
    </row>
    <row r="235" spans="1:17" x14ac:dyDescent="0.2">
      <c r="A235" s="6"/>
      <c r="C235" s="12"/>
      <c r="E235" s="12"/>
      <c r="F235" s="12"/>
      <c r="G235" s="12"/>
      <c r="H235" s="12"/>
      <c r="I235" s="12"/>
      <c r="J235" s="12"/>
      <c r="L235" s="12"/>
      <c r="M235" s="12"/>
      <c r="N235" s="12"/>
      <c r="O235" s="12"/>
      <c r="P235" s="12"/>
      <c r="Q235" s="12"/>
    </row>
    <row r="236" spans="1:17" x14ac:dyDescent="0.2">
      <c r="A236" s="6"/>
      <c r="C236" s="12"/>
      <c r="E236" s="12"/>
      <c r="F236" s="12"/>
      <c r="G236" s="12"/>
      <c r="H236" s="12"/>
      <c r="I236" s="12"/>
      <c r="J236" s="12"/>
      <c r="L236" s="12"/>
      <c r="M236" s="12"/>
      <c r="N236" s="12"/>
      <c r="O236" s="12"/>
      <c r="P236" s="12"/>
      <c r="Q236" s="12"/>
    </row>
    <row r="237" spans="1:17" x14ac:dyDescent="0.2">
      <c r="A237" s="6"/>
      <c r="C237" s="12"/>
      <c r="E237" s="12"/>
      <c r="F237" s="12"/>
      <c r="G237" s="12"/>
      <c r="H237" s="12"/>
      <c r="I237" s="12"/>
      <c r="J237" s="12"/>
      <c r="L237" s="12"/>
      <c r="M237" s="12"/>
      <c r="N237" s="12"/>
      <c r="O237" s="12"/>
      <c r="P237" s="12"/>
      <c r="Q237" s="12"/>
    </row>
    <row r="238" spans="1:17" x14ac:dyDescent="0.2">
      <c r="A238" s="6"/>
      <c r="C238" s="12"/>
      <c r="E238" s="12"/>
      <c r="F238" s="12"/>
      <c r="G238" s="12"/>
      <c r="H238" s="12"/>
      <c r="I238" s="12"/>
      <c r="J238" s="12"/>
      <c r="L238" s="12"/>
      <c r="M238" s="12"/>
      <c r="N238" s="12"/>
      <c r="O238" s="12"/>
      <c r="P238" s="12"/>
      <c r="Q238" s="12"/>
    </row>
    <row r="239" spans="1:17" x14ac:dyDescent="0.2">
      <c r="A239" s="6"/>
      <c r="C239" s="12"/>
      <c r="E239" s="12"/>
      <c r="F239" s="12"/>
      <c r="G239" s="12"/>
      <c r="H239" s="12"/>
      <c r="I239" s="12"/>
      <c r="J239" s="12"/>
      <c r="L239" s="12"/>
      <c r="M239" s="12"/>
      <c r="N239" s="12"/>
      <c r="O239" s="12"/>
      <c r="P239" s="12"/>
      <c r="Q239" s="12"/>
    </row>
    <row r="240" spans="1:17" x14ac:dyDescent="0.2">
      <c r="A240" s="6"/>
      <c r="C240" s="12"/>
      <c r="E240" s="12"/>
      <c r="F240" s="12"/>
      <c r="G240" s="12"/>
      <c r="H240" s="12"/>
      <c r="I240" s="12"/>
      <c r="J240" s="12"/>
      <c r="L240" s="12"/>
      <c r="M240" s="12"/>
      <c r="N240" s="12"/>
      <c r="O240" s="12"/>
      <c r="P240" s="12"/>
      <c r="Q240" s="12"/>
    </row>
    <row r="241" spans="1:17" x14ac:dyDescent="0.2">
      <c r="A241" s="6"/>
      <c r="C241" s="12"/>
      <c r="E241" s="12"/>
      <c r="F241" s="12"/>
      <c r="G241" s="12"/>
      <c r="H241" s="12"/>
      <c r="I241" s="12"/>
      <c r="J241" s="12"/>
      <c r="L241" s="12"/>
      <c r="M241" s="12"/>
      <c r="N241" s="12"/>
      <c r="O241" s="12"/>
      <c r="P241" s="12"/>
      <c r="Q241" s="12"/>
    </row>
    <row r="242" spans="1:17" x14ac:dyDescent="0.2">
      <c r="A242" s="6"/>
      <c r="C242" s="12"/>
      <c r="E242" s="12"/>
      <c r="F242" s="12"/>
      <c r="G242" s="12"/>
      <c r="H242" s="12"/>
      <c r="I242" s="12"/>
      <c r="J242" s="12"/>
      <c r="L242" s="12"/>
      <c r="M242" s="12"/>
      <c r="N242" s="12"/>
      <c r="O242" s="12"/>
      <c r="P242" s="12"/>
      <c r="Q242" s="12"/>
    </row>
    <row r="243" spans="1:17" x14ac:dyDescent="0.2">
      <c r="A243" s="6"/>
      <c r="C243" s="12"/>
      <c r="E243" s="12"/>
      <c r="F243" s="12"/>
      <c r="G243" s="12"/>
      <c r="H243" s="12"/>
      <c r="I243" s="12"/>
      <c r="J243" s="12"/>
      <c r="L243" s="12"/>
      <c r="M243" s="12"/>
      <c r="N243" s="12"/>
      <c r="O243" s="12"/>
      <c r="P243" s="12"/>
      <c r="Q243" s="12"/>
    </row>
    <row r="244" spans="1:17" x14ac:dyDescent="0.2">
      <c r="A244" s="6"/>
      <c r="C244" s="12"/>
      <c r="E244" s="12"/>
      <c r="F244" s="12"/>
      <c r="G244" s="12"/>
      <c r="H244" s="12"/>
      <c r="I244" s="12"/>
      <c r="J244" s="12"/>
      <c r="L244" s="12"/>
      <c r="M244" s="12"/>
      <c r="N244" s="12"/>
      <c r="O244" s="12"/>
      <c r="P244" s="12"/>
      <c r="Q244" s="12"/>
    </row>
    <row r="245" spans="1:17" x14ac:dyDescent="0.2">
      <c r="A245" s="6"/>
      <c r="C245" s="12"/>
      <c r="E245" s="12"/>
      <c r="F245" s="12"/>
      <c r="G245" s="12"/>
      <c r="H245" s="12"/>
      <c r="I245" s="12"/>
      <c r="J245" s="12"/>
      <c r="L245" s="12"/>
      <c r="M245" s="12"/>
      <c r="N245" s="12"/>
      <c r="O245" s="12"/>
      <c r="P245" s="12"/>
      <c r="Q245" s="12"/>
    </row>
    <row r="246" spans="1:17" x14ac:dyDescent="0.2">
      <c r="A246" s="6"/>
      <c r="C246" s="12"/>
      <c r="E246" s="12"/>
      <c r="F246" s="12"/>
      <c r="G246" s="12"/>
      <c r="H246" s="12"/>
      <c r="I246" s="12"/>
      <c r="J246" s="12"/>
      <c r="L246" s="12"/>
      <c r="M246" s="12"/>
      <c r="N246" s="12"/>
      <c r="O246" s="12"/>
      <c r="P246" s="12"/>
      <c r="Q246" s="12"/>
    </row>
    <row r="247" spans="1:17" x14ac:dyDescent="0.2">
      <c r="A247" s="6"/>
      <c r="C247" s="12"/>
      <c r="E247" s="12"/>
      <c r="F247" s="12"/>
      <c r="G247" s="12"/>
      <c r="H247" s="12"/>
      <c r="I247" s="12"/>
      <c r="J247" s="12"/>
      <c r="L247" s="12"/>
      <c r="M247" s="12"/>
      <c r="N247" s="12"/>
      <c r="O247" s="12"/>
      <c r="P247" s="12"/>
      <c r="Q247" s="12"/>
    </row>
    <row r="248" spans="1:17" x14ac:dyDescent="0.2">
      <c r="A248" s="6"/>
      <c r="C248" s="12"/>
      <c r="E248" s="12"/>
      <c r="F248" s="12"/>
      <c r="G248" s="12"/>
      <c r="H248" s="12"/>
      <c r="I248" s="12"/>
      <c r="J248" s="12"/>
      <c r="L248" s="12"/>
      <c r="M248" s="12"/>
      <c r="N248" s="12"/>
      <c r="O248" s="12"/>
      <c r="P248" s="12"/>
      <c r="Q248" s="12"/>
    </row>
    <row r="249" spans="1:17" x14ac:dyDescent="0.2">
      <c r="A249" s="6"/>
      <c r="C249" s="12"/>
      <c r="E249" s="12"/>
      <c r="F249" s="12"/>
      <c r="G249" s="12"/>
      <c r="H249" s="12"/>
      <c r="I249" s="12"/>
      <c r="J249" s="12"/>
      <c r="L249" s="12"/>
      <c r="M249" s="12"/>
      <c r="N249" s="12"/>
      <c r="O249" s="12"/>
      <c r="P249" s="12"/>
      <c r="Q249" s="12"/>
    </row>
    <row r="250" spans="1:17" x14ac:dyDescent="0.2">
      <c r="A250" s="6"/>
      <c r="C250" s="12"/>
      <c r="E250" s="12"/>
      <c r="F250" s="12"/>
      <c r="G250" s="12"/>
      <c r="H250" s="12"/>
      <c r="I250" s="12"/>
      <c r="J250" s="12"/>
      <c r="L250" s="12"/>
      <c r="M250" s="12"/>
      <c r="N250" s="12"/>
      <c r="O250" s="12"/>
      <c r="P250" s="12"/>
      <c r="Q250" s="12"/>
    </row>
    <row r="251" spans="1:17" x14ac:dyDescent="0.2">
      <c r="A251" s="6"/>
      <c r="C251" s="12"/>
      <c r="E251" s="12"/>
      <c r="F251" s="12"/>
      <c r="G251" s="12"/>
      <c r="H251" s="12"/>
      <c r="I251" s="12"/>
      <c r="J251" s="12"/>
      <c r="L251" s="12"/>
      <c r="M251" s="12"/>
      <c r="N251" s="12"/>
      <c r="O251" s="12"/>
      <c r="P251" s="12"/>
      <c r="Q251" s="12"/>
    </row>
    <row r="252" spans="1:17" x14ac:dyDescent="0.2">
      <c r="A252" s="6"/>
      <c r="C252" s="12"/>
      <c r="E252" s="12"/>
      <c r="F252" s="12"/>
      <c r="G252" s="12"/>
      <c r="H252" s="12"/>
      <c r="I252" s="12"/>
      <c r="J252" s="12"/>
      <c r="L252" s="12"/>
      <c r="M252" s="12"/>
      <c r="N252" s="12"/>
      <c r="O252" s="12"/>
      <c r="P252" s="12"/>
      <c r="Q252" s="12"/>
    </row>
    <row r="253" spans="1:17" x14ac:dyDescent="0.2">
      <c r="A253" s="6"/>
      <c r="C253" s="12"/>
      <c r="E253" s="12"/>
      <c r="F253" s="12"/>
      <c r="G253" s="12"/>
      <c r="H253" s="12"/>
      <c r="I253" s="12"/>
      <c r="J253" s="12"/>
      <c r="L253" s="12"/>
      <c r="M253" s="12"/>
      <c r="N253" s="12"/>
      <c r="O253" s="12"/>
      <c r="P253" s="12"/>
      <c r="Q253" s="12"/>
    </row>
    <row r="254" spans="1:17" x14ac:dyDescent="0.2">
      <c r="A254" s="6"/>
      <c r="C254" s="12"/>
      <c r="E254" s="12"/>
      <c r="F254" s="12"/>
      <c r="G254" s="12"/>
      <c r="H254" s="12"/>
      <c r="I254" s="12"/>
      <c r="J254" s="12"/>
      <c r="L254" s="12"/>
      <c r="M254" s="12"/>
      <c r="N254" s="12"/>
      <c r="O254" s="12"/>
      <c r="P254" s="12"/>
      <c r="Q254" s="12"/>
    </row>
    <row r="255" spans="1:17" x14ac:dyDescent="0.2">
      <c r="A255" s="6"/>
      <c r="C255" s="12"/>
      <c r="E255" s="12"/>
      <c r="F255" s="12"/>
      <c r="G255" s="12"/>
      <c r="H255" s="12"/>
      <c r="I255" s="12"/>
      <c r="J255" s="12"/>
      <c r="L255" s="12"/>
      <c r="M255" s="12"/>
      <c r="N255" s="12"/>
      <c r="O255" s="12"/>
      <c r="P255" s="12"/>
      <c r="Q255" s="12"/>
    </row>
    <row r="256" spans="1:17" x14ac:dyDescent="0.2">
      <c r="A256" s="6"/>
      <c r="C256" s="12"/>
      <c r="E256" s="12"/>
      <c r="F256" s="12"/>
      <c r="G256" s="12"/>
      <c r="H256" s="12"/>
      <c r="I256" s="12"/>
      <c r="J256" s="12"/>
      <c r="L256" s="12"/>
      <c r="M256" s="12"/>
      <c r="N256" s="12"/>
      <c r="O256" s="12"/>
      <c r="P256" s="12"/>
      <c r="Q256" s="12"/>
    </row>
    <row r="257" spans="1:17" x14ac:dyDescent="0.2">
      <c r="A257" s="6"/>
      <c r="C257" s="12"/>
      <c r="E257" s="12"/>
      <c r="F257" s="12"/>
      <c r="G257" s="12"/>
      <c r="H257" s="12"/>
      <c r="I257" s="12"/>
      <c r="J257" s="12"/>
      <c r="L257" s="12"/>
      <c r="M257" s="12"/>
      <c r="N257" s="12"/>
      <c r="O257" s="12"/>
      <c r="P257" s="12"/>
      <c r="Q257" s="12"/>
    </row>
    <row r="258" spans="1:17" x14ac:dyDescent="0.2">
      <c r="A258" s="6"/>
      <c r="C258" s="12"/>
      <c r="E258" s="12"/>
      <c r="F258" s="12"/>
      <c r="G258" s="12"/>
      <c r="H258" s="12"/>
      <c r="I258" s="12"/>
      <c r="J258" s="12"/>
      <c r="L258" s="12"/>
      <c r="M258" s="12"/>
      <c r="N258" s="12"/>
      <c r="O258" s="12"/>
      <c r="P258" s="12"/>
      <c r="Q258" s="12"/>
    </row>
    <row r="259" spans="1:17" x14ac:dyDescent="0.2">
      <c r="A259" s="6"/>
      <c r="C259" s="12"/>
      <c r="E259" s="12"/>
      <c r="F259" s="12"/>
      <c r="G259" s="12"/>
      <c r="H259" s="12"/>
      <c r="I259" s="12"/>
      <c r="J259" s="12"/>
      <c r="L259" s="12"/>
      <c r="M259" s="12"/>
      <c r="N259" s="12"/>
      <c r="O259" s="12"/>
      <c r="P259" s="12"/>
      <c r="Q259" s="12"/>
    </row>
    <row r="260" spans="1:17" x14ac:dyDescent="0.2">
      <c r="A260" s="6"/>
      <c r="C260" s="12"/>
      <c r="E260" s="12"/>
      <c r="F260" s="12"/>
      <c r="G260" s="12"/>
      <c r="H260" s="12"/>
      <c r="I260" s="12"/>
      <c r="J260" s="12"/>
      <c r="L260" s="12"/>
      <c r="M260" s="12"/>
      <c r="N260" s="12"/>
      <c r="O260" s="12"/>
      <c r="P260" s="12"/>
      <c r="Q260" s="12"/>
    </row>
    <row r="261" spans="1:17" x14ac:dyDescent="0.2">
      <c r="A261" s="6"/>
      <c r="C261" s="12"/>
      <c r="E261" s="12"/>
      <c r="F261" s="12"/>
      <c r="G261" s="12"/>
      <c r="H261" s="12"/>
      <c r="I261" s="12"/>
      <c r="J261" s="12"/>
      <c r="L261" s="12"/>
      <c r="M261" s="12"/>
      <c r="N261" s="12"/>
      <c r="O261" s="12"/>
      <c r="P261" s="12"/>
      <c r="Q261" s="12"/>
    </row>
    <row r="262" spans="1:17" x14ac:dyDescent="0.2">
      <c r="A262" s="6"/>
      <c r="C262" s="12"/>
      <c r="E262" s="12"/>
      <c r="F262" s="12"/>
      <c r="G262" s="12"/>
      <c r="H262" s="12"/>
      <c r="I262" s="12"/>
      <c r="J262" s="12"/>
      <c r="L262" s="12"/>
      <c r="M262" s="12"/>
      <c r="N262" s="12"/>
      <c r="O262" s="12"/>
      <c r="P262" s="12"/>
      <c r="Q262" s="12"/>
    </row>
    <row r="263" spans="1:17" x14ac:dyDescent="0.2">
      <c r="A263" s="6"/>
      <c r="C263" s="12"/>
      <c r="E263" s="12"/>
      <c r="F263" s="12"/>
      <c r="G263" s="12"/>
      <c r="H263" s="12"/>
      <c r="I263" s="12"/>
      <c r="J263" s="12"/>
      <c r="L263" s="12"/>
      <c r="M263" s="12"/>
      <c r="N263" s="12"/>
      <c r="O263" s="12"/>
      <c r="P263" s="12"/>
      <c r="Q263" s="12"/>
    </row>
    <row r="264" spans="1:17" x14ac:dyDescent="0.2">
      <c r="A264" s="6"/>
      <c r="C264" s="12"/>
      <c r="E264" s="12"/>
      <c r="F264" s="12"/>
      <c r="G264" s="12"/>
      <c r="H264" s="12"/>
      <c r="I264" s="12"/>
      <c r="J264" s="12"/>
      <c r="L264" s="12"/>
      <c r="M264" s="12"/>
      <c r="N264" s="12"/>
      <c r="O264" s="12"/>
      <c r="P264" s="12"/>
      <c r="Q264" s="12"/>
    </row>
    <row r="265" spans="1:17" x14ac:dyDescent="0.2">
      <c r="A265" s="6"/>
      <c r="C265" s="12"/>
      <c r="E265" s="12"/>
      <c r="F265" s="12"/>
      <c r="G265" s="12"/>
      <c r="H265" s="12"/>
      <c r="I265" s="12"/>
      <c r="J265" s="12"/>
      <c r="L265" s="12"/>
      <c r="M265" s="12"/>
      <c r="N265" s="12"/>
      <c r="O265" s="12"/>
      <c r="P265" s="12"/>
      <c r="Q265" s="12"/>
    </row>
    <row r="266" spans="1:17" x14ac:dyDescent="0.2">
      <c r="A266" s="6"/>
      <c r="C266" s="12"/>
      <c r="E266" s="12"/>
      <c r="F266" s="12"/>
      <c r="G266" s="12"/>
      <c r="H266" s="12"/>
      <c r="I266" s="12"/>
      <c r="J266" s="12"/>
      <c r="L266" s="12"/>
      <c r="M266" s="12"/>
      <c r="N266" s="12"/>
      <c r="O266" s="12"/>
      <c r="P266" s="12"/>
      <c r="Q266" s="12"/>
    </row>
    <row r="267" spans="1:17" x14ac:dyDescent="0.2">
      <c r="A267" s="6"/>
      <c r="C267" s="12"/>
      <c r="E267" s="12"/>
      <c r="F267" s="12"/>
      <c r="G267" s="12"/>
      <c r="H267" s="12"/>
      <c r="I267" s="12"/>
      <c r="J267" s="12"/>
      <c r="L267" s="12"/>
      <c r="M267" s="12"/>
      <c r="N267" s="12"/>
      <c r="O267" s="12"/>
      <c r="P267" s="12"/>
      <c r="Q267" s="12"/>
    </row>
    <row r="268" spans="1:17" x14ac:dyDescent="0.2">
      <c r="A268" s="6"/>
      <c r="C268" s="12"/>
      <c r="E268" s="12"/>
      <c r="F268" s="12"/>
      <c r="G268" s="12"/>
      <c r="H268" s="12"/>
      <c r="I268" s="12"/>
      <c r="J268" s="12"/>
      <c r="L268" s="12"/>
      <c r="M268" s="12"/>
      <c r="N268" s="12"/>
      <c r="O268" s="12"/>
      <c r="P268" s="12"/>
      <c r="Q268" s="12"/>
    </row>
    <row r="269" spans="1:17" x14ac:dyDescent="0.2">
      <c r="A269" s="6"/>
      <c r="C269" s="12"/>
      <c r="E269" s="12"/>
      <c r="F269" s="12"/>
      <c r="G269" s="12"/>
      <c r="H269" s="12"/>
      <c r="I269" s="12"/>
      <c r="J269" s="12"/>
      <c r="L269" s="12"/>
      <c r="M269" s="12"/>
      <c r="N269" s="12"/>
      <c r="O269" s="12"/>
      <c r="P269" s="12"/>
      <c r="Q269" s="12"/>
    </row>
    <row r="270" spans="1:17" x14ac:dyDescent="0.2">
      <c r="A270" s="6"/>
      <c r="C270" s="12"/>
      <c r="E270" s="12"/>
      <c r="F270" s="12"/>
      <c r="G270" s="12"/>
      <c r="H270" s="12"/>
      <c r="I270" s="12"/>
      <c r="J270" s="12"/>
      <c r="L270" s="12"/>
      <c r="M270" s="12"/>
      <c r="N270" s="12"/>
      <c r="O270" s="12"/>
      <c r="P270" s="12"/>
      <c r="Q270" s="12"/>
    </row>
    <row r="271" spans="1:17" x14ac:dyDescent="0.2">
      <c r="A271" s="6"/>
      <c r="C271" s="12"/>
      <c r="E271" s="12"/>
      <c r="F271" s="12"/>
      <c r="G271" s="12"/>
      <c r="H271" s="12"/>
      <c r="I271" s="12"/>
      <c r="J271" s="12"/>
      <c r="L271" s="12"/>
      <c r="M271" s="12"/>
      <c r="N271" s="12"/>
      <c r="O271" s="12"/>
      <c r="P271" s="12"/>
      <c r="Q271" s="12"/>
    </row>
    <row r="272" spans="1:17" x14ac:dyDescent="0.2">
      <c r="A272" s="6"/>
      <c r="C272" s="12"/>
      <c r="E272" s="12"/>
      <c r="F272" s="12"/>
      <c r="G272" s="12"/>
      <c r="H272" s="12"/>
      <c r="I272" s="12"/>
      <c r="J272" s="12"/>
      <c r="L272" s="12"/>
      <c r="M272" s="12"/>
      <c r="N272" s="12"/>
      <c r="O272" s="12"/>
      <c r="P272" s="12"/>
      <c r="Q272" s="12"/>
    </row>
    <row r="273" spans="1:17" x14ac:dyDescent="0.2">
      <c r="A273" s="6"/>
      <c r="C273" s="12"/>
      <c r="E273" s="12"/>
      <c r="F273" s="12"/>
      <c r="G273" s="12"/>
      <c r="H273" s="12"/>
      <c r="I273" s="12"/>
      <c r="J273" s="12"/>
      <c r="L273" s="12"/>
      <c r="M273" s="12"/>
      <c r="N273" s="12"/>
      <c r="O273" s="12"/>
      <c r="P273" s="12"/>
      <c r="Q273" s="12"/>
    </row>
    <row r="274" spans="1:17" x14ac:dyDescent="0.2">
      <c r="A274" s="6"/>
      <c r="C274" s="12"/>
      <c r="E274" s="12"/>
      <c r="F274" s="12"/>
      <c r="G274" s="12"/>
      <c r="H274" s="12"/>
      <c r="I274" s="12"/>
      <c r="J274" s="12"/>
      <c r="L274" s="12"/>
      <c r="M274" s="12"/>
      <c r="N274" s="12"/>
      <c r="O274" s="12"/>
      <c r="P274" s="12"/>
      <c r="Q274" s="12"/>
    </row>
    <row r="275" spans="1:17" x14ac:dyDescent="0.2">
      <c r="A275" s="6"/>
      <c r="C275" s="12"/>
      <c r="E275" s="12"/>
      <c r="F275" s="12"/>
      <c r="G275" s="12"/>
      <c r="H275" s="12"/>
      <c r="I275" s="12"/>
      <c r="J275" s="12"/>
      <c r="L275" s="12"/>
      <c r="M275" s="12"/>
      <c r="N275" s="12"/>
      <c r="O275" s="12"/>
      <c r="P275" s="12"/>
      <c r="Q275" s="12"/>
    </row>
    <row r="276" spans="1:17" x14ac:dyDescent="0.2">
      <c r="A276" s="6"/>
      <c r="C276" s="12"/>
      <c r="E276" s="12"/>
      <c r="F276" s="12"/>
      <c r="G276" s="12"/>
      <c r="H276" s="12"/>
      <c r="I276" s="12"/>
      <c r="J276" s="12"/>
      <c r="L276" s="12"/>
      <c r="M276" s="12"/>
      <c r="N276" s="12"/>
      <c r="O276" s="12"/>
      <c r="P276" s="12"/>
      <c r="Q276" s="12"/>
    </row>
    <row r="277" spans="1:17" x14ac:dyDescent="0.2">
      <c r="A277" s="6"/>
      <c r="C277" s="12"/>
      <c r="E277" s="12"/>
      <c r="F277" s="12"/>
      <c r="G277" s="12"/>
      <c r="H277" s="12"/>
      <c r="I277" s="12"/>
      <c r="J277" s="12"/>
      <c r="L277" s="12"/>
      <c r="M277" s="12"/>
      <c r="N277" s="12"/>
      <c r="O277" s="12"/>
      <c r="P277" s="12"/>
      <c r="Q277" s="12"/>
    </row>
    <row r="278" spans="1:17" x14ac:dyDescent="0.2">
      <c r="A278" s="6"/>
      <c r="C278" s="12"/>
      <c r="E278" s="12"/>
      <c r="F278" s="12"/>
      <c r="G278" s="12"/>
      <c r="H278" s="12"/>
      <c r="I278" s="12"/>
      <c r="J278" s="12"/>
      <c r="L278" s="12"/>
      <c r="M278" s="12"/>
      <c r="N278" s="12"/>
      <c r="O278" s="12"/>
      <c r="P278" s="12"/>
      <c r="Q278" s="12"/>
    </row>
    <row r="279" spans="1:17" x14ac:dyDescent="0.2">
      <c r="A279" s="6"/>
      <c r="C279" s="12"/>
      <c r="E279" s="12"/>
      <c r="F279" s="12"/>
      <c r="G279" s="12"/>
      <c r="H279" s="12"/>
      <c r="I279" s="12"/>
      <c r="J279" s="12"/>
      <c r="L279" s="12"/>
      <c r="M279" s="12"/>
      <c r="N279" s="12"/>
      <c r="O279" s="12"/>
      <c r="P279" s="12"/>
      <c r="Q279" s="12"/>
    </row>
    <row r="280" spans="1:17" x14ac:dyDescent="0.2">
      <c r="A280" s="6"/>
      <c r="C280" s="12"/>
      <c r="E280" s="12"/>
      <c r="F280" s="12"/>
      <c r="G280" s="12"/>
      <c r="H280" s="12"/>
      <c r="I280" s="12"/>
      <c r="J280" s="12"/>
      <c r="L280" s="12"/>
      <c r="M280" s="12"/>
      <c r="N280" s="12"/>
      <c r="O280" s="12"/>
      <c r="P280" s="12"/>
      <c r="Q280" s="12"/>
    </row>
    <row r="281" spans="1:17" x14ac:dyDescent="0.2">
      <c r="A281" s="6"/>
      <c r="C281" s="12"/>
      <c r="E281" s="12"/>
      <c r="F281" s="12"/>
      <c r="G281" s="12"/>
      <c r="H281" s="12"/>
      <c r="I281" s="12"/>
      <c r="J281" s="12"/>
      <c r="L281" s="12"/>
      <c r="M281" s="12"/>
      <c r="N281" s="12"/>
      <c r="O281" s="12"/>
      <c r="P281" s="12"/>
      <c r="Q281" s="12"/>
    </row>
    <row r="282" spans="1:17" x14ac:dyDescent="0.2">
      <c r="A282" s="6"/>
      <c r="C282" s="12"/>
      <c r="E282" s="12"/>
      <c r="F282" s="12"/>
      <c r="G282" s="12"/>
      <c r="H282" s="12"/>
      <c r="I282" s="12"/>
      <c r="J282" s="12"/>
      <c r="L282" s="12"/>
      <c r="M282" s="12"/>
      <c r="N282" s="12"/>
      <c r="O282" s="12"/>
      <c r="P282" s="12"/>
      <c r="Q282" s="12"/>
    </row>
    <row r="283" spans="1:17" x14ac:dyDescent="0.2">
      <c r="A283" s="6"/>
      <c r="C283" s="12"/>
      <c r="E283" s="12"/>
      <c r="F283" s="12"/>
      <c r="G283" s="12"/>
      <c r="H283" s="12"/>
      <c r="I283" s="12"/>
      <c r="J283" s="12"/>
      <c r="L283" s="12"/>
      <c r="M283" s="12"/>
      <c r="N283" s="12"/>
      <c r="O283" s="12"/>
      <c r="P283" s="12"/>
      <c r="Q283" s="12"/>
    </row>
    <row r="284" spans="1:17" x14ac:dyDescent="0.2">
      <c r="A284" s="6"/>
      <c r="C284" s="12"/>
      <c r="E284" s="12"/>
      <c r="F284" s="12"/>
      <c r="G284" s="12"/>
      <c r="H284" s="12"/>
      <c r="I284" s="12"/>
      <c r="J284" s="12"/>
      <c r="L284" s="12"/>
      <c r="M284" s="12"/>
      <c r="N284" s="12"/>
      <c r="O284" s="12"/>
      <c r="P284" s="12"/>
      <c r="Q284" s="12"/>
    </row>
    <row r="285" spans="1:17" x14ac:dyDescent="0.2">
      <c r="A285" s="6"/>
      <c r="C285" s="12"/>
      <c r="E285" s="12"/>
      <c r="F285" s="12"/>
      <c r="G285" s="12"/>
      <c r="H285" s="12"/>
      <c r="I285" s="12"/>
      <c r="J285" s="12"/>
      <c r="L285" s="12"/>
      <c r="M285" s="12"/>
      <c r="N285" s="12"/>
      <c r="O285" s="12"/>
      <c r="P285" s="12"/>
      <c r="Q285" s="12"/>
    </row>
    <row r="286" spans="1:17" x14ac:dyDescent="0.2">
      <c r="A286" s="6"/>
      <c r="C286" s="12"/>
      <c r="E286" s="12"/>
      <c r="F286" s="12"/>
      <c r="G286" s="12"/>
      <c r="H286" s="12"/>
      <c r="I286" s="12"/>
      <c r="J286" s="12"/>
      <c r="L286" s="12"/>
      <c r="M286" s="12"/>
      <c r="N286" s="12"/>
      <c r="O286" s="12"/>
      <c r="P286" s="12"/>
      <c r="Q286" s="12"/>
    </row>
    <row r="287" spans="1:17" x14ac:dyDescent="0.2">
      <c r="A287" s="6"/>
      <c r="C287" s="12"/>
      <c r="E287" s="12"/>
      <c r="F287" s="12"/>
      <c r="G287" s="12"/>
      <c r="H287" s="12"/>
      <c r="I287" s="12"/>
      <c r="J287" s="12"/>
      <c r="L287" s="12"/>
      <c r="M287" s="12"/>
      <c r="N287" s="12"/>
      <c r="O287" s="12"/>
      <c r="P287" s="12"/>
      <c r="Q287" s="12"/>
    </row>
    <row r="288" spans="1:17" x14ac:dyDescent="0.2">
      <c r="A288" s="6"/>
      <c r="C288" s="12"/>
      <c r="E288" s="12"/>
      <c r="F288" s="12"/>
      <c r="G288" s="12"/>
      <c r="H288" s="12"/>
      <c r="I288" s="12"/>
      <c r="J288" s="12"/>
      <c r="L288" s="12"/>
      <c r="M288" s="12"/>
      <c r="N288" s="12"/>
      <c r="O288" s="12"/>
      <c r="P288" s="12"/>
      <c r="Q288" s="12"/>
    </row>
    <row r="289" spans="1:17" x14ac:dyDescent="0.2">
      <c r="A289" s="6"/>
      <c r="C289" s="12"/>
      <c r="E289" s="12"/>
      <c r="F289" s="12"/>
      <c r="G289" s="12"/>
      <c r="H289" s="12"/>
      <c r="I289" s="12"/>
      <c r="J289" s="12"/>
      <c r="L289" s="12"/>
      <c r="M289" s="12"/>
      <c r="N289" s="12"/>
      <c r="O289" s="12"/>
      <c r="P289" s="12"/>
      <c r="Q289" s="12"/>
    </row>
    <row r="290" spans="1:17" x14ac:dyDescent="0.2">
      <c r="A290" s="6"/>
      <c r="C290" s="12"/>
      <c r="E290" s="12"/>
      <c r="F290" s="12"/>
      <c r="G290" s="12"/>
      <c r="H290" s="12"/>
      <c r="I290" s="12"/>
      <c r="J290" s="12"/>
      <c r="L290" s="12"/>
      <c r="M290" s="12"/>
      <c r="N290" s="12"/>
      <c r="O290" s="12"/>
      <c r="P290" s="12"/>
      <c r="Q290" s="12"/>
    </row>
    <row r="291" spans="1:17" x14ac:dyDescent="0.2">
      <c r="A291" s="6"/>
      <c r="C291" s="12"/>
      <c r="E291" s="12"/>
      <c r="F291" s="12"/>
      <c r="G291" s="12"/>
      <c r="H291" s="12"/>
      <c r="I291" s="12"/>
      <c r="J291" s="12"/>
      <c r="L291" s="12"/>
      <c r="M291" s="12"/>
      <c r="N291" s="12"/>
      <c r="O291" s="12"/>
      <c r="P291" s="12"/>
      <c r="Q291" s="12"/>
    </row>
    <row r="292" spans="1:17" x14ac:dyDescent="0.2">
      <c r="A292" s="6"/>
      <c r="C292" s="12"/>
      <c r="E292" s="12"/>
      <c r="F292" s="12"/>
      <c r="G292" s="12"/>
      <c r="H292" s="12"/>
      <c r="I292" s="12"/>
      <c r="J292" s="12"/>
      <c r="L292" s="12"/>
      <c r="M292" s="12"/>
      <c r="N292" s="12"/>
      <c r="O292" s="12"/>
      <c r="P292" s="12"/>
      <c r="Q292" s="12"/>
    </row>
    <row r="293" spans="1:17" x14ac:dyDescent="0.2">
      <c r="A293" s="6"/>
      <c r="C293" s="12"/>
      <c r="E293" s="12"/>
      <c r="F293" s="12"/>
      <c r="G293" s="12"/>
      <c r="H293" s="12"/>
      <c r="I293" s="12"/>
      <c r="J293" s="12"/>
      <c r="L293" s="12"/>
      <c r="M293" s="12"/>
      <c r="N293" s="12"/>
      <c r="O293" s="12"/>
      <c r="P293" s="12"/>
      <c r="Q293" s="12"/>
    </row>
    <row r="294" spans="1:17" x14ac:dyDescent="0.2">
      <c r="A294" s="6"/>
      <c r="C294" s="12"/>
      <c r="E294" s="12"/>
      <c r="F294" s="12"/>
      <c r="G294" s="12"/>
      <c r="H294" s="12"/>
      <c r="I294" s="12"/>
      <c r="J294" s="12"/>
      <c r="L294" s="12"/>
      <c r="M294" s="12"/>
      <c r="N294" s="12"/>
      <c r="O294" s="12"/>
      <c r="P294" s="12"/>
      <c r="Q294" s="12"/>
    </row>
    <row r="295" spans="1:17" x14ac:dyDescent="0.2">
      <c r="A295" s="6"/>
      <c r="C295" s="12"/>
      <c r="E295" s="12"/>
      <c r="F295" s="12"/>
      <c r="G295" s="12"/>
      <c r="H295" s="12"/>
      <c r="I295" s="12"/>
      <c r="J295" s="12"/>
      <c r="L295" s="12"/>
      <c r="M295" s="12"/>
      <c r="N295" s="12"/>
      <c r="O295" s="12"/>
      <c r="P295" s="12"/>
      <c r="Q295" s="12"/>
    </row>
    <row r="296" spans="1:17" x14ac:dyDescent="0.2">
      <c r="A296" s="6"/>
      <c r="C296" s="12"/>
      <c r="E296" s="12"/>
      <c r="F296" s="12"/>
      <c r="G296" s="12"/>
      <c r="H296" s="12"/>
      <c r="I296" s="12"/>
      <c r="J296" s="12"/>
      <c r="L296" s="12"/>
      <c r="M296" s="12"/>
      <c r="N296" s="12"/>
      <c r="O296" s="12"/>
      <c r="P296" s="12"/>
      <c r="Q296" s="12"/>
    </row>
    <row r="297" spans="1:17" x14ac:dyDescent="0.2">
      <c r="A297" s="6"/>
      <c r="C297" s="12"/>
      <c r="E297" s="12"/>
      <c r="F297" s="12"/>
      <c r="G297" s="12"/>
      <c r="H297" s="12"/>
      <c r="I297" s="12"/>
      <c r="J297" s="12"/>
      <c r="L297" s="12"/>
      <c r="M297" s="12"/>
      <c r="N297" s="12"/>
      <c r="O297" s="12"/>
      <c r="P297" s="12"/>
      <c r="Q297" s="12"/>
    </row>
    <row r="298" spans="1:17" x14ac:dyDescent="0.2">
      <c r="A298" s="6"/>
      <c r="C298" s="12"/>
      <c r="E298" s="12"/>
      <c r="F298" s="12"/>
      <c r="G298" s="12"/>
      <c r="H298" s="12"/>
      <c r="I298" s="12"/>
      <c r="J298" s="12"/>
      <c r="L298" s="12"/>
      <c r="M298" s="12"/>
      <c r="N298" s="12"/>
      <c r="O298" s="12"/>
      <c r="P298" s="12"/>
      <c r="Q298" s="12"/>
    </row>
    <row r="299" spans="1:17" x14ac:dyDescent="0.2">
      <c r="A299" s="6"/>
      <c r="C299" s="12"/>
      <c r="E299" s="12"/>
      <c r="F299" s="12"/>
      <c r="G299" s="12"/>
      <c r="H299" s="12"/>
      <c r="I299" s="12"/>
      <c r="J299" s="12"/>
      <c r="L299" s="12"/>
      <c r="M299" s="12"/>
      <c r="N299" s="12"/>
      <c r="O299" s="12"/>
      <c r="P299" s="12"/>
      <c r="Q299" s="12"/>
    </row>
    <row r="300" spans="1:17" x14ac:dyDescent="0.2">
      <c r="A300" s="6"/>
      <c r="C300" s="12"/>
      <c r="E300" s="12"/>
      <c r="F300" s="12"/>
      <c r="G300" s="12"/>
      <c r="H300" s="12"/>
      <c r="I300" s="12"/>
      <c r="J300" s="12"/>
      <c r="L300" s="12"/>
      <c r="M300" s="12"/>
      <c r="N300" s="12"/>
      <c r="O300" s="12"/>
      <c r="P300" s="12"/>
      <c r="Q300" s="12"/>
    </row>
    <row r="301" spans="1:17" x14ac:dyDescent="0.2">
      <c r="A301" s="6"/>
      <c r="C301" s="12"/>
      <c r="E301" s="12"/>
      <c r="F301" s="12"/>
      <c r="G301" s="12"/>
      <c r="H301" s="12"/>
      <c r="I301" s="12"/>
      <c r="J301" s="12"/>
      <c r="L301" s="12"/>
      <c r="M301" s="12"/>
      <c r="N301" s="12"/>
      <c r="O301" s="12"/>
      <c r="P301" s="12"/>
      <c r="Q301" s="12"/>
    </row>
    <row r="302" spans="1:17" x14ac:dyDescent="0.2">
      <c r="A302" s="6"/>
      <c r="C302" s="12"/>
      <c r="E302" s="12"/>
      <c r="F302" s="12"/>
      <c r="G302" s="12"/>
      <c r="H302" s="12"/>
      <c r="I302" s="12"/>
      <c r="J302" s="12"/>
      <c r="L302" s="12"/>
      <c r="M302" s="12"/>
      <c r="N302" s="12"/>
      <c r="O302" s="12"/>
      <c r="P302" s="12"/>
      <c r="Q302" s="12"/>
    </row>
    <row r="303" spans="1:17" x14ac:dyDescent="0.2">
      <c r="A303" s="6"/>
      <c r="C303" s="12"/>
      <c r="E303" s="12"/>
      <c r="F303" s="12"/>
      <c r="G303" s="12"/>
      <c r="H303" s="12"/>
      <c r="I303" s="12"/>
      <c r="J303" s="12"/>
      <c r="L303" s="12"/>
      <c r="M303" s="12"/>
      <c r="N303" s="12"/>
      <c r="O303" s="12"/>
      <c r="P303" s="12"/>
      <c r="Q303" s="12"/>
    </row>
    <row r="304" spans="1:17" x14ac:dyDescent="0.2">
      <c r="A304" s="6"/>
      <c r="C304" s="12"/>
      <c r="E304" s="12"/>
      <c r="F304" s="12"/>
      <c r="G304" s="12"/>
      <c r="H304" s="12"/>
      <c r="I304" s="12"/>
      <c r="J304" s="12"/>
      <c r="L304" s="12"/>
      <c r="M304" s="12"/>
      <c r="N304" s="12"/>
      <c r="O304" s="12"/>
      <c r="P304" s="12"/>
      <c r="Q304" s="12"/>
    </row>
    <row r="305" spans="1:17" x14ac:dyDescent="0.2">
      <c r="A305" s="6"/>
      <c r="C305" s="12"/>
      <c r="E305" s="12"/>
      <c r="F305" s="12"/>
      <c r="G305" s="12"/>
      <c r="H305" s="12"/>
      <c r="I305" s="12"/>
      <c r="J305" s="12"/>
      <c r="L305" s="12"/>
      <c r="M305" s="12"/>
      <c r="N305" s="12"/>
      <c r="O305" s="12"/>
      <c r="P305" s="12"/>
      <c r="Q305" s="12"/>
    </row>
    <row r="306" spans="1:17" x14ac:dyDescent="0.2">
      <c r="A306" s="6"/>
      <c r="C306" s="12"/>
      <c r="E306" s="12"/>
      <c r="F306" s="12"/>
      <c r="G306" s="12"/>
      <c r="H306" s="12"/>
      <c r="I306" s="12"/>
      <c r="J306" s="12"/>
      <c r="L306" s="12"/>
      <c r="M306" s="12"/>
      <c r="N306" s="12"/>
      <c r="O306" s="12"/>
      <c r="P306" s="12"/>
      <c r="Q306" s="12"/>
    </row>
    <row r="307" spans="1:17" x14ac:dyDescent="0.2">
      <c r="A307" s="6"/>
      <c r="C307" s="12"/>
      <c r="E307" s="12"/>
      <c r="F307" s="12"/>
      <c r="G307" s="12"/>
      <c r="H307" s="12"/>
      <c r="I307" s="12"/>
      <c r="J307" s="12"/>
      <c r="L307" s="12"/>
      <c r="M307" s="12"/>
      <c r="N307" s="12"/>
      <c r="O307" s="12"/>
      <c r="P307" s="12"/>
      <c r="Q307" s="12"/>
    </row>
    <row r="308" spans="1:17" x14ac:dyDescent="0.2">
      <c r="A308" s="6"/>
      <c r="C308" s="12"/>
      <c r="E308" s="12"/>
      <c r="F308" s="12"/>
      <c r="G308" s="12"/>
      <c r="H308" s="12"/>
      <c r="I308" s="12"/>
      <c r="J308" s="12"/>
      <c r="L308" s="12"/>
      <c r="M308" s="12"/>
      <c r="N308" s="12"/>
      <c r="O308" s="12"/>
      <c r="P308" s="12"/>
      <c r="Q308" s="12"/>
    </row>
    <row r="309" spans="1:17" x14ac:dyDescent="0.2">
      <c r="A309" s="6"/>
      <c r="C309" s="12"/>
      <c r="E309" s="12"/>
      <c r="F309" s="12"/>
      <c r="G309" s="12"/>
      <c r="H309" s="12"/>
      <c r="I309" s="12"/>
      <c r="J309" s="12"/>
      <c r="L309" s="12"/>
      <c r="M309" s="12"/>
      <c r="N309" s="12"/>
      <c r="O309" s="12"/>
      <c r="P309" s="12"/>
      <c r="Q309" s="12"/>
    </row>
    <row r="310" spans="1:17" x14ac:dyDescent="0.2">
      <c r="A310" s="6"/>
      <c r="C310" s="12"/>
      <c r="E310" s="12"/>
      <c r="F310" s="12"/>
      <c r="G310" s="12"/>
      <c r="H310" s="12"/>
      <c r="I310" s="12"/>
      <c r="J310" s="12"/>
      <c r="L310" s="12"/>
      <c r="M310" s="12"/>
      <c r="N310" s="12"/>
      <c r="O310" s="12"/>
      <c r="P310" s="12"/>
      <c r="Q310" s="12"/>
    </row>
    <row r="311" spans="1:17" x14ac:dyDescent="0.2">
      <c r="A311" s="6"/>
      <c r="C311" s="12"/>
      <c r="E311" s="12"/>
      <c r="F311" s="12"/>
      <c r="G311" s="12"/>
      <c r="H311" s="12"/>
      <c r="I311" s="12"/>
      <c r="J311" s="12"/>
      <c r="L311" s="12"/>
      <c r="M311" s="12"/>
      <c r="N311" s="12"/>
      <c r="O311" s="12"/>
      <c r="P311" s="12"/>
      <c r="Q311" s="12"/>
    </row>
    <row r="312" spans="1:17" x14ac:dyDescent="0.2">
      <c r="A312" s="6"/>
      <c r="C312" s="12"/>
      <c r="E312" s="12"/>
      <c r="F312" s="12"/>
      <c r="G312" s="12"/>
      <c r="H312" s="12"/>
      <c r="I312" s="12"/>
      <c r="J312" s="12"/>
      <c r="L312" s="12"/>
      <c r="M312" s="12"/>
      <c r="N312" s="12"/>
      <c r="O312" s="12"/>
      <c r="P312" s="12"/>
      <c r="Q312" s="12"/>
    </row>
    <row r="313" spans="1:17" x14ac:dyDescent="0.2">
      <c r="A313" s="6"/>
      <c r="C313" s="12"/>
      <c r="E313" s="12"/>
      <c r="F313" s="12"/>
      <c r="G313" s="12"/>
      <c r="H313" s="12"/>
      <c r="I313" s="12"/>
      <c r="J313" s="12"/>
      <c r="L313" s="12"/>
      <c r="M313" s="12"/>
      <c r="N313" s="12"/>
      <c r="O313" s="12"/>
      <c r="P313" s="12"/>
      <c r="Q313" s="12"/>
    </row>
    <row r="314" spans="1:17" x14ac:dyDescent="0.2">
      <c r="A314" s="6"/>
      <c r="C314" s="12"/>
      <c r="E314" s="12"/>
      <c r="F314" s="12"/>
      <c r="G314" s="12"/>
      <c r="H314" s="12"/>
      <c r="I314" s="12"/>
      <c r="J314" s="12"/>
      <c r="L314" s="12"/>
      <c r="M314" s="12"/>
      <c r="N314" s="12"/>
      <c r="O314" s="12"/>
      <c r="P314" s="12"/>
      <c r="Q314" s="12"/>
    </row>
    <row r="315" spans="1:17" x14ac:dyDescent="0.2">
      <c r="A315" s="6"/>
      <c r="C315" s="12"/>
      <c r="E315" s="12"/>
      <c r="F315" s="12"/>
      <c r="G315" s="12"/>
      <c r="H315" s="12"/>
      <c r="I315" s="12"/>
      <c r="J315" s="12"/>
      <c r="L315" s="12"/>
      <c r="M315" s="12"/>
      <c r="N315" s="12"/>
      <c r="O315" s="12"/>
      <c r="P315" s="12"/>
      <c r="Q315" s="12"/>
    </row>
    <row r="316" spans="1:17" x14ac:dyDescent="0.2">
      <c r="A316" s="6"/>
      <c r="C316" s="12"/>
      <c r="E316" s="12"/>
      <c r="F316" s="12"/>
      <c r="G316" s="12"/>
      <c r="H316" s="12"/>
      <c r="I316" s="12"/>
      <c r="J316" s="12"/>
      <c r="L316" s="12"/>
      <c r="M316" s="12"/>
      <c r="N316" s="12"/>
      <c r="O316" s="12"/>
      <c r="P316" s="12"/>
      <c r="Q316" s="12"/>
    </row>
    <row r="317" spans="1:17" x14ac:dyDescent="0.2">
      <c r="A317" s="6"/>
      <c r="C317" s="12"/>
      <c r="E317" s="12"/>
      <c r="F317" s="12"/>
      <c r="G317" s="12"/>
      <c r="H317" s="12"/>
      <c r="I317" s="12"/>
      <c r="J317" s="12"/>
      <c r="L317" s="12"/>
      <c r="M317" s="12"/>
      <c r="N317" s="12"/>
      <c r="O317" s="12"/>
      <c r="P317" s="12"/>
      <c r="Q317" s="12"/>
    </row>
    <row r="318" spans="1:17" x14ac:dyDescent="0.2">
      <c r="A318" s="6"/>
      <c r="C318" s="12"/>
      <c r="E318" s="12"/>
      <c r="F318" s="12"/>
      <c r="G318" s="12"/>
      <c r="H318" s="12"/>
      <c r="I318" s="12"/>
      <c r="J318" s="12"/>
      <c r="L318" s="12"/>
      <c r="M318" s="12"/>
      <c r="N318" s="12"/>
      <c r="O318" s="12"/>
      <c r="P318" s="12"/>
      <c r="Q318" s="12"/>
    </row>
    <row r="319" spans="1:17" x14ac:dyDescent="0.2">
      <c r="A319" s="6"/>
      <c r="C319" s="12"/>
      <c r="E319" s="12"/>
      <c r="F319" s="12"/>
      <c r="G319" s="12"/>
      <c r="H319" s="12"/>
      <c r="I319" s="12"/>
      <c r="J319" s="12"/>
      <c r="L319" s="12"/>
      <c r="M319" s="12"/>
      <c r="N319" s="12"/>
      <c r="O319" s="12"/>
      <c r="P319" s="12"/>
      <c r="Q319" s="12"/>
    </row>
    <row r="320" spans="1:17" x14ac:dyDescent="0.2">
      <c r="A320" s="6"/>
      <c r="C320" s="12"/>
      <c r="E320" s="12"/>
      <c r="F320" s="12"/>
      <c r="G320" s="12"/>
      <c r="H320" s="12"/>
      <c r="I320" s="12"/>
      <c r="J320" s="12"/>
      <c r="L320" s="12"/>
      <c r="M320" s="12"/>
      <c r="N320" s="12"/>
      <c r="O320" s="12"/>
      <c r="P320" s="12"/>
      <c r="Q320" s="12"/>
    </row>
    <row r="321" spans="12:17" x14ac:dyDescent="0.2">
      <c r="L321" s="12"/>
      <c r="M321" s="12"/>
      <c r="N321" s="12"/>
      <c r="O321" s="12"/>
      <c r="P321" s="12"/>
      <c r="Q321" s="1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0"/>
  <sheetViews>
    <sheetView zoomScale="80" zoomScaleNormal="8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6" sqref="E16"/>
    </sheetView>
  </sheetViews>
  <sheetFormatPr defaultRowHeight="12.75" x14ac:dyDescent="0.2"/>
  <cols>
    <col min="1" max="1" width="9.140625" style="4"/>
    <col min="2" max="2" width="9.140625" style="4" customWidth="1"/>
    <col min="3" max="16384" width="9.140625" style="4"/>
  </cols>
  <sheetData>
    <row r="1" spans="1:15" ht="14.25" x14ac:dyDescent="0.2">
      <c r="A1" s="9" t="s">
        <v>39</v>
      </c>
    </row>
    <row r="3" spans="1:15" x14ac:dyDescent="0.2">
      <c r="A3" s="5" t="s">
        <v>4</v>
      </c>
      <c r="B3" s="4" t="s">
        <v>29</v>
      </c>
      <c r="C3" s="4" t="s">
        <v>29</v>
      </c>
      <c r="D3" s="4" t="s">
        <v>29</v>
      </c>
      <c r="E3" s="4" t="s">
        <v>29</v>
      </c>
      <c r="F3" s="4" t="s">
        <v>29</v>
      </c>
      <c r="G3" s="4" t="s">
        <v>29</v>
      </c>
      <c r="H3" s="4" t="s">
        <v>29</v>
      </c>
      <c r="I3" s="4" t="s">
        <v>29</v>
      </c>
      <c r="J3" s="4" t="s">
        <v>29</v>
      </c>
      <c r="K3" s="4" t="s">
        <v>29</v>
      </c>
      <c r="L3" s="4" t="s">
        <v>29</v>
      </c>
      <c r="M3" s="4" t="s">
        <v>29</v>
      </c>
      <c r="N3" s="4" t="s">
        <v>29</v>
      </c>
      <c r="O3" s="4" t="s">
        <v>29</v>
      </c>
    </row>
    <row r="4" spans="1:15" x14ac:dyDescent="0.2">
      <c r="A4" s="5" t="s">
        <v>5</v>
      </c>
      <c r="B4" s="4" t="s">
        <v>11</v>
      </c>
      <c r="C4" s="4" t="s">
        <v>18</v>
      </c>
      <c r="D4" s="4" t="s">
        <v>19</v>
      </c>
      <c r="E4" s="4" t="s">
        <v>20</v>
      </c>
      <c r="F4" s="4" t="s">
        <v>14</v>
      </c>
      <c r="G4" s="4" t="s">
        <v>15</v>
      </c>
      <c r="H4" s="4" t="s">
        <v>21</v>
      </c>
      <c r="I4" s="4" t="s">
        <v>12</v>
      </c>
      <c r="J4" s="4" t="s">
        <v>13</v>
      </c>
      <c r="K4" s="4" t="s">
        <v>22</v>
      </c>
      <c r="L4" s="4" t="s">
        <v>23</v>
      </c>
      <c r="M4" s="4" t="s">
        <v>24</v>
      </c>
      <c r="N4" s="4" t="s">
        <v>25</v>
      </c>
      <c r="O4" s="4" t="s">
        <v>26</v>
      </c>
    </row>
    <row r="5" spans="1:15" x14ac:dyDescent="0.2">
      <c r="A5" s="5" t="s">
        <v>3</v>
      </c>
      <c r="B5" s="4" t="s">
        <v>27</v>
      </c>
      <c r="C5" s="4" t="s">
        <v>27</v>
      </c>
      <c r="D5" s="4" t="s">
        <v>27</v>
      </c>
      <c r="E5" s="4" t="s">
        <v>27</v>
      </c>
      <c r="F5" s="4" t="s">
        <v>27</v>
      </c>
      <c r="G5" s="4" t="s">
        <v>27</v>
      </c>
      <c r="H5" s="4" t="s">
        <v>27</v>
      </c>
      <c r="I5" s="4" t="s">
        <v>27</v>
      </c>
      <c r="J5" s="4" t="s">
        <v>27</v>
      </c>
      <c r="K5" s="4" t="s">
        <v>27</v>
      </c>
      <c r="L5" s="4" t="s">
        <v>27</v>
      </c>
      <c r="M5" s="4" t="s">
        <v>27</v>
      </c>
      <c r="N5" s="4" t="s">
        <v>27</v>
      </c>
      <c r="O5" s="4" t="s">
        <v>27</v>
      </c>
    </row>
    <row r="6" spans="1:15" x14ac:dyDescent="0.2">
      <c r="A6" s="5" t="s">
        <v>0</v>
      </c>
      <c r="B6" s="4" t="s">
        <v>16</v>
      </c>
      <c r="C6" s="4" t="s">
        <v>16</v>
      </c>
      <c r="D6" s="4" t="s">
        <v>16</v>
      </c>
      <c r="E6" s="4" t="s">
        <v>16</v>
      </c>
      <c r="F6" s="4" t="s">
        <v>16</v>
      </c>
      <c r="G6" s="4" t="s">
        <v>16</v>
      </c>
      <c r="H6" s="4" t="s">
        <v>16</v>
      </c>
      <c r="I6" s="4" t="s">
        <v>16</v>
      </c>
      <c r="J6" s="4" t="s">
        <v>16</v>
      </c>
      <c r="K6" s="4" t="s">
        <v>16</v>
      </c>
      <c r="L6" s="4" t="s">
        <v>16</v>
      </c>
      <c r="M6" s="4" t="s">
        <v>16</v>
      </c>
      <c r="N6" s="4" t="s">
        <v>16</v>
      </c>
      <c r="O6" s="4" t="s">
        <v>16</v>
      </c>
    </row>
    <row r="7" spans="1:15" x14ac:dyDescent="0.2">
      <c r="A7" s="5" t="s">
        <v>1</v>
      </c>
      <c r="B7" s="4" t="s">
        <v>28</v>
      </c>
      <c r="C7" s="4" t="s">
        <v>28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</row>
    <row r="8" spans="1:15" x14ac:dyDescent="0.2">
      <c r="A8" s="5"/>
    </row>
    <row r="9" spans="1:15" x14ac:dyDescent="0.2">
      <c r="B9" s="15"/>
    </row>
    <row r="10" spans="1:15" x14ac:dyDescent="0.2">
      <c r="A10" s="16">
        <v>1800</v>
      </c>
      <c r="B10" s="13">
        <f>C10+I10+J10+K10+L10</f>
        <v>195.73792599317534</v>
      </c>
      <c r="C10" s="13">
        <f>D10+E10</f>
        <v>195.73792599317534</v>
      </c>
      <c r="D10" s="13">
        <f>F10+G10+H10</f>
        <v>7.3980239999999995</v>
      </c>
      <c r="E10" s="13">
        <v>188.33990199317535</v>
      </c>
      <c r="F10" s="13">
        <v>7.3980239999999995</v>
      </c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2">
      <c r="A11" s="16">
        <v>1801</v>
      </c>
      <c r="B11" s="13">
        <f t="shared" ref="B11:B74" si="0">C11+I11+J11+K11+L11</f>
        <v>197.22181686148275</v>
      </c>
      <c r="C11" s="13">
        <f t="shared" ref="C11:C74" si="1">D11+E11</f>
        <v>197.22181686148275</v>
      </c>
      <c r="D11" s="13">
        <f t="shared" ref="D11:D74" si="2">F11+G11+H11</f>
        <v>7.9354831999999993</v>
      </c>
      <c r="E11" s="13">
        <v>189.28633366148276</v>
      </c>
      <c r="F11" s="13">
        <v>7.9354831999999993</v>
      </c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">
      <c r="A12" s="16">
        <v>1802</v>
      </c>
      <c r="B12" s="13">
        <f t="shared" si="0"/>
        <v>198.71046366782187</v>
      </c>
      <c r="C12" s="13">
        <f t="shared" si="1"/>
        <v>198.71046366782187</v>
      </c>
      <c r="D12" s="13">
        <f t="shared" si="2"/>
        <v>8.4729423999999991</v>
      </c>
      <c r="E12" s="13">
        <v>190.23752126782188</v>
      </c>
      <c r="F12" s="13">
        <v>8.4729423999999991</v>
      </c>
      <c r="G12" s="13"/>
      <c r="H12" s="13"/>
      <c r="I12" s="13"/>
      <c r="J12" s="13"/>
      <c r="K12" s="13"/>
      <c r="L12" s="13"/>
      <c r="M12" s="13"/>
      <c r="N12" s="13"/>
      <c r="O12" s="13"/>
    </row>
    <row r="13" spans="1:15" x14ac:dyDescent="0.2">
      <c r="A13" s="16">
        <v>1803</v>
      </c>
      <c r="B13" s="13">
        <f t="shared" si="0"/>
        <v>200.20389031137876</v>
      </c>
      <c r="C13" s="13">
        <f t="shared" si="1"/>
        <v>200.20389031137876</v>
      </c>
      <c r="D13" s="13">
        <f t="shared" si="2"/>
        <v>9.010401599999998</v>
      </c>
      <c r="E13" s="13">
        <v>191.19348871137876</v>
      </c>
      <c r="F13" s="13">
        <v>9.010401599999998</v>
      </c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16">
        <v>1804</v>
      </c>
      <c r="B14" s="13">
        <f t="shared" si="0"/>
        <v>201.70212081143595</v>
      </c>
      <c r="C14" s="13">
        <f t="shared" si="1"/>
        <v>201.70212081143595</v>
      </c>
      <c r="D14" s="13">
        <f t="shared" si="2"/>
        <v>9.5478607999999969</v>
      </c>
      <c r="E14" s="13">
        <v>192.15426001143595</v>
      </c>
      <c r="F14" s="13">
        <v>9.5478607999999969</v>
      </c>
      <c r="G14" s="13"/>
      <c r="H14" s="13"/>
      <c r="I14" s="13"/>
      <c r="J14" s="13"/>
      <c r="K14" s="13"/>
      <c r="L14" s="13"/>
      <c r="M14" s="13"/>
      <c r="N14" s="13"/>
      <c r="O14" s="13"/>
    </row>
    <row r="15" spans="1:15" x14ac:dyDescent="0.2">
      <c r="A15" s="16">
        <v>1805</v>
      </c>
      <c r="B15" s="13">
        <f t="shared" si="0"/>
        <v>203.20517930797584</v>
      </c>
      <c r="C15" s="13">
        <f t="shared" si="1"/>
        <v>203.20517930797584</v>
      </c>
      <c r="D15" s="13">
        <f t="shared" si="2"/>
        <v>10.085319999999996</v>
      </c>
      <c r="E15" s="13">
        <v>193.11985930797584</v>
      </c>
      <c r="F15" s="13">
        <v>10.085319999999996</v>
      </c>
      <c r="G15" s="13"/>
      <c r="H15" s="13"/>
      <c r="I15" s="13"/>
      <c r="J15" s="13"/>
      <c r="K15" s="13"/>
      <c r="L15" s="13"/>
      <c r="M15" s="13"/>
      <c r="N15" s="13"/>
      <c r="O15" s="13"/>
    </row>
    <row r="16" spans="1:15" x14ac:dyDescent="0.2">
      <c r="A16" s="16">
        <v>1806</v>
      </c>
      <c r="B16" s="13">
        <f t="shared" si="0"/>
        <v>204.71309006228728</v>
      </c>
      <c r="C16" s="13">
        <f t="shared" si="1"/>
        <v>204.71309006228728</v>
      </c>
      <c r="D16" s="13">
        <f t="shared" si="2"/>
        <v>10.622779199999997</v>
      </c>
      <c r="E16" s="13">
        <v>194.09031086228728</v>
      </c>
      <c r="F16" s="13">
        <v>10.622779199999997</v>
      </c>
      <c r="G16" s="13"/>
      <c r="H16" s="13"/>
      <c r="I16" s="13"/>
      <c r="J16" s="13"/>
      <c r="K16" s="13"/>
      <c r="L16" s="13"/>
      <c r="M16" s="13"/>
      <c r="N16" s="13"/>
      <c r="O16" s="13"/>
    </row>
    <row r="17" spans="1:15" x14ac:dyDescent="0.2">
      <c r="A17" s="16">
        <v>1807</v>
      </c>
      <c r="B17" s="13">
        <f t="shared" si="0"/>
        <v>206.22587745757517</v>
      </c>
      <c r="C17" s="13">
        <f t="shared" si="1"/>
        <v>206.22587745757517</v>
      </c>
      <c r="D17" s="13">
        <f t="shared" si="2"/>
        <v>11.160238399999995</v>
      </c>
      <c r="E17" s="13">
        <v>195.06563905757517</v>
      </c>
      <c r="F17" s="13">
        <v>11.160238399999995</v>
      </c>
      <c r="G17" s="13"/>
      <c r="H17" s="13"/>
      <c r="I17" s="13"/>
      <c r="J17" s="13"/>
      <c r="K17" s="13"/>
      <c r="L17" s="13"/>
      <c r="M17" s="13"/>
      <c r="N17" s="13"/>
      <c r="O17" s="13"/>
    </row>
    <row r="18" spans="1:15" x14ac:dyDescent="0.2">
      <c r="A18" s="16">
        <v>1808</v>
      </c>
      <c r="B18" s="13">
        <f t="shared" si="0"/>
        <v>207.74356599957304</v>
      </c>
      <c r="C18" s="13">
        <f t="shared" si="1"/>
        <v>207.74356599957304</v>
      </c>
      <c r="D18" s="13">
        <f t="shared" si="2"/>
        <v>11.697697599999994</v>
      </c>
      <c r="E18" s="13">
        <v>196.04586839957304</v>
      </c>
      <c r="F18" s="13">
        <v>11.697697599999994</v>
      </c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2">
      <c r="A19" s="16">
        <v>1809</v>
      </c>
      <c r="B19" s="13">
        <f t="shared" si="0"/>
        <v>209.26618031715884</v>
      </c>
      <c r="C19" s="13">
        <f t="shared" si="1"/>
        <v>209.26618031715884</v>
      </c>
      <c r="D19" s="13">
        <f t="shared" si="2"/>
        <v>12.235156799999995</v>
      </c>
      <c r="E19" s="13">
        <v>197.03102351715884</v>
      </c>
      <c r="F19" s="13">
        <v>12.235156799999995</v>
      </c>
      <c r="G19" s="13"/>
      <c r="H19" s="13"/>
      <c r="I19" s="13"/>
      <c r="J19" s="13"/>
      <c r="K19" s="13"/>
      <c r="L19" s="13"/>
      <c r="M19" s="13"/>
      <c r="N19" s="13"/>
      <c r="O19" s="13"/>
    </row>
    <row r="20" spans="1:15" x14ac:dyDescent="0.2">
      <c r="A20" s="16">
        <v>1810</v>
      </c>
      <c r="B20" s="13">
        <f t="shared" si="0"/>
        <v>210.79374516297372</v>
      </c>
      <c r="C20" s="13">
        <f t="shared" si="1"/>
        <v>210.79374516297372</v>
      </c>
      <c r="D20" s="13">
        <f t="shared" si="2"/>
        <v>12.772615999999994</v>
      </c>
      <c r="E20" s="13">
        <v>198.02112916297372</v>
      </c>
      <c r="F20" s="13">
        <v>12.772615999999994</v>
      </c>
      <c r="G20" s="13"/>
      <c r="H20" s="13"/>
      <c r="I20" s="13"/>
      <c r="J20" s="13"/>
      <c r="K20" s="13"/>
      <c r="L20" s="13"/>
      <c r="M20" s="13"/>
      <c r="N20" s="13"/>
      <c r="O20" s="13"/>
    </row>
    <row r="21" spans="1:15" x14ac:dyDescent="0.2">
      <c r="A21" s="16">
        <v>1811</v>
      </c>
      <c r="B21" s="13">
        <f t="shared" si="0"/>
        <v>212.32628541404395</v>
      </c>
      <c r="C21" s="13">
        <f t="shared" si="1"/>
        <v>212.32628541404395</v>
      </c>
      <c r="D21" s="13">
        <f t="shared" si="2"/>
        <v>13.310075199999995</v>
      </c>
      <c r="E21" s="13">
        <v>199.01621021404395</v>
      </c>
      <c r="F21" s="13">
        <v>13.310075199999995</v>
      </c>
      <c r="G21" s="13"/>
      <c r="H21" s="13"/>
      <c r="I21" s="13"/>
      <c r="J21" s="13"/>
      <c r="K21" s="13"/>
      <c r="L21" s="13"/>
      <c r="M21" s="13"/>
      <c r="N21" s="13"/>
      <c r="O21" s="13"/>
    </row>
    <row r="22" spans="1:15" x14ac:dyDescent="0.2">
      <c r="A22" s="16">
        <v>1812</v>
      </c>
      <c r="B22" s="13">
        <f t="shared" si="0"/>
        <v>213.86382607240597</v>
      </c>
      <c r="C22" s="13">
        <f t="shared" si="1"/>
        <v>213.86382607240597</v>
      </c>
      <c r="D22" s="13">
        <f t="shared" si="2"/>
        <v>13.847534399999995</v>
      </c>
      <c r="E22" s="13">
        <v>200.01629167240597</v>
      </c>
      <c r="F22" s="13">
        <v>13.847534399999995</v>
      </c>
      <c r="G22" s="13"/>
      <c r="H22" s="13"/>
      <c r="I22" s="13"/>
      <c r="J22" s="13"/>
      <c r="K22" s="13"/>
      <c r="L22" s="13"/>
      <c r="M22" s="13"/>
      <c r="N22" s="13"/>
      <c r="O22" s="13"/>
    </row>
    <row r="23" spans="1:15" x14ac:dyDescent="0.2">
      <c r="A23" s="16">
        <v>1813</v>
      </c>
      <c r="B23" s="13">
        <f t="shared" si="0"/>
        <v>215.40639226573464</v>
      </c>
      <c r="C23" s="13">
        <f t="shared" si="1"/>
        <v>215.40639226573464</v>
      </c>
      <c r="D23" s="13">
        <f t="shared" si="2"/>
        <v>14.384993599999998</v>
      </c>
      <c r="E23" s="13">
        <v>201.02139866573464</v>
      </c>
      <c r="F23" s="13">
        <v>14.384993599999998</v>
      </c>
      <c r="G23" s="13"/>
      <c r="H23" s="13"/>
      <c r="I23" s="13"/>
      <c r="J23" s="13"/>
      <c r="K23" s="13"/>
      <c r="L23" s="13"/>
      <c r="M23" s="13"/>
      <c r="N23" s="13"/>
      <c r="O23" s="13"/>
    </row>
    <row r="24" spans="1:15" x14ac:dyDescent="0.2">
      <c r="A24" s="16">
        <v>1814</v>
      </c>
      <c r="B24" s="13">
        <f t="shared" si="0"/>
        <v>216.95400924797451</v>
      </c>
      <c r="C24" s="13">
        <f t="shared" si="1"/>
        <v>216.95400924797451</v>
      </c>
      <c r="D24" s="13">
        <f t="shared" si="2"/>
        <v>14.922452799999999</v>
      </c>
      <c r="E24" s="13">
        <v>202.03155644797451</v>
      </c>
      <c r="F24" s="13">
        <v>14.922452799999999</v>
      </c>
      <c r="G24" s="13"/>
      <c r="H24" s="13"/>
      <c r="I24" s="13"/>
      <c r="J24" s="13"/>
      <c r="K24" s="13"/>
      <c r="L24" s="13"/>
      <c r="M24" s="13"/>
      <c r="N24" s="13"/>
      <c r="O24" s="13"/>
    </row>
    <row r="25" spans="1:15" x14ac:dyDescent="0.2">
      <c r="A25" s="16">
        <v>1815</v>
      </c>
      <c r="B25" s="13">
        <f t="shared" si="0"/>
        <v>218.50670239997439</v>
      </c>
      <c r="C25" s="13">
        <f t="shared" si="1"/>
        <v>218.50670239997439</v>
      </c>
      <c r="D25" s="13">
        <f t="shared" si="2"/>
        <v>15.459911999999999</v>
      </c>
      <c r="E25" s="13">
        <v>203.04679039997438</v>
      </c>
      <c r="F25" s="13">
        <v>15.459911999999999</v>
      </c>
      <c r="G25" s="13"/>
      <c r="H25" s="13"/>
      <c r="I25" s="13"/>
      <c r="J25" s="13"/>
      <c r="K25" s="13"/>
      <c r="L25" s="13"/>
      <c r="M25" s="13"/>
      <c r="N25" s="13"/>
      <c r="O25" s="13"/>
    </row>
    <row r="26" spans="1:15" x14ac:dyDescent="0.2">
      <c r="A26" s="16">
        <v>1816</v>
      </c>
      <c r="B26" s="13">
        <f t="shared" si="0"/>
        <v>220.064497230125</v>
      </c>
      <c r="C26" s="13">
        <f t="shared" si="1"/>
        <v>220.064497230125</v>
      </c>
      <c r="D26" s="13">
        <f t="shared" si="2"/>
        <v>15.9973712</v>
      </c>
      <c r="E26" s="13">
        <v>204.067126030125</v>
      </c>
      <c r="F26" s="13">
        <v>15.9973712</v>
      </c>
      <c r="G26" s="13"/>
      <c r="H26" s="13"/>
      <c r="I26" s="13"/>
      <c r="J26" s="13"/>
      <c r="K26" s="13"/>
      <c r="L26" s="13"/>
      <c r="M26" s="13"/>
      <c r="N26" s="13"/>
      <c r="O26" s="13"/>
    </row>
    <row r="27" spans="1:15" x14ac:dyDescent="0.2">
      <c r="A27" s="16">
        <v>1817</v>
      </c>
      <c r="B27" s="13">
        <f t="shared" si="0"/>
        <v>221.62741937499999</v>
      </c>
      <c r="C27" s="13">
        <f t="shared" si="1"/>
        <v>221.62741937499999</v>
      </c>
      <c r="D27" s="13">
        <f t="shared" si="2"/>
        <v>16.534830400000001</v>
      </c>
      <c r="E27" s="13">
        <v>205.09258897499998</v>
      </c>
      <c r="F27" s="13">
        <v>16.534830400000001</v>
      </c>
      <c r="G27" s="13"/>
      <c r="H27" s="13"/>
      <c r="I27" s="13"/>
      <c r="J27" s="13"/>
      <c r="K27" s="13"/>
      <c r="L27" s="13"/>
      <c r="M27" s="13"/>
      <c r="N27" s="13"/>
      <c r="O27" s="13"/>
    </row>
    <row r="28" spans="1:15" x14ac:dyDescent="0.2">
      <c r="A28" s="16">
        <v>1818</v>
      </c>
      <c r="B28" s="13">
        <f t="shared" si="0"/>
        <v>223.19549459999999</v>
      </c>
      <c r="C28" s="13">
        <f t="shared" si="1"/>
        <v>223.19549459999999</v>
      </c>
      <c r="D28" s="13">
        <f t="shared" si="2"/>
        <v>17.072289600000001</v>
      </c>
      <c r="E28" s="13">
        <v>206.12320499999998</v>
      </c>
      <c r="F28" s="13">
        <v>17.072289600000001</v>
      </c>
      <c r="G28" s="13"/>
      <c r="H28" s="13"/>
      <c r="I28" s="13"/>
      <c r="J28" s="13"/>
      <c r="K28" s="13"/>
      <c r="L28" s="13"/>
      <c r="M28" s="13"/>
      <c r="N28" s="13"/>
      <c r="O28" s="13"/>
    </row>
    <row r="29" spans="1:15" x14ac:dyDescent="0.2">
      <c r="A29" s="16">
        <v>1819</v>
      </c>
      <c r="B29" s="13">
        <f t="shared" si="0"/>
        <v>224.7687488</v>
      </c>
      <c r="C29" s="13">
        <f t="shared" si="1"/>
        <v>224.7687488</v>
      </c>
      <c r="D29" s="13">
        <f t="shared" si="2"/>
        <v>17.609748800000002</v>
      </c>
      <c r="E29" s="13">
        <v>207.15899999999999</v>
      </c>
      <c r="F29" s="13">
        <v>17.609748800000002</v>
      </c>
      <c r="G29" s="13"/>
      <c r="H29" s="13"/>
      <c r="I29" s="13"/>
      <c r="J29" s="13"/>
      <c r="K29" s="13"/>
      <c r="L29" s="13"/>
      <c r="M29" s="13"/>
      <c r="N29" s="13"/>
      <c r="O29" s="13"/>
    </row>
    <row r="30" spans="1:15" x14ac:dyDescent="0.2">
      <c r="A30" s="16">
        <v>1820</v>
      </c>
      <c r="B30" s="13">
        <f t="shared" si="0"/>
        <v>226.34720799999999</v>
      </c>
      <c r="C30" s="13">
        <f t="shared" si="1"/>
        <v>226.34720799999999</v>
      </c>
      <c r="D30" s="13">
        <f t="shared" si="2"/>
        <v>18.147208000000003</v>
      </c>
      <c r="E30" s="13">
        <v>208.2</v>
      </c>
      <c r="F30" s="13">
        <v>18.147208000000003</v>
      </c>
      <c r="G30" s="13"/>
      <c r="H30" s="13"/>
      <c r="I30" s="13"/>
      <c r="J30" s="13"/>
      <c r="K30" s="13"/>
      <c r="L30" s="13"/>
      <c r="M30" s="13"/>
      <c r="N30" s="13"/>
      <c r="O30" s="13"/>
    </row>
    <row r="31" spans="1:15" x14ac:dyDescent="0.2">
      <c r="A31" s="16">
        <v>1821</v>
      </c>
      <c r="B31" s="13">
        <f t="shared" si="0"/>
        <v>227.80066719999999</v>
      </c>
      <c r="C31" s="13">
        <f t="shared" si="1"/>
        <v>227.80066719999999</v>
      </c>
      <c r="D31" s="13">
        <f t="shared" si="2"/>
        <v>18.684667200000003</v>
      </c>
      <c r="E31" s="13">
        <v>209.11599999999999</v>
      </c>
      <c r="F31" s="13">
        <v>18.684667200000003</v>
      </c>
      <c r="G31" s="13"/>
      <c r="H31" s="13"/>
      <c r="I31" s="13"/>
      <c r="J31" s="13"/>
      <c r="K31" s="13"/>
      <c r="L31" s="13"/>
      <c r="M31" s="13"/>
      <c r="N31" s="13"/>
      <c r="O31" s="13"/>
    </row>
    <row r="32" spans="1:15" x14ac:dyDescent="0.2">
      <c r="A32" s="16">
        <v>1822</v>
      </c>
      <c r="B32" s="13">
        <f t="shared" si="0"/>
        <v>229.25412639999999</v>
      </c>
      <c r="C32" s="13">
        <f t="shared" si="1"/>
        <v>229.25412639999999</v>
      </c>
      <c r="D32" s="13">
        <f t="shared" si="2"/>
        <v>19.222126400000004</v>
      </c>
      <c r="E32" s="13">
        <v>210.03199999999998</v>
      </c>
      <c r="F32" s="13">
        <v>19.222126400000004</v>
      </c>
      <c r="G32" s="13"/>
      <c r="H32" s="13"/>
      <c r="I32" s="13"/>
      <c r="J32" s="13"/>
      <c r="K32" s="13"/>
      <c r="L32" s="13"/>
      <c r="M32" s="13"/>
      <c r="N32" s="13"/>
      <c r="O32" s="13"/>
    </row>
    <row r="33" spans="1:15" x14ac:dyDescent="0.2">
      <c r="A33" s="16">
        <v>1823</v>
      </c>
      <c r="B33" s="13">
        <f t="shared" si="0"/>
        <v>230.70758559999999</v>
      </c>
      <c r="C33" s="13">
        <f t="shared" si="1"/>
        <v>230.70758559999999</v>
      </c>
      <c r="D33" s="13">
        <f t="shared" si="2"/>
        <v>19.759585600000008</v>
      </c>
      <c r="E33" s="13">
        <v>210.94799999999998</v>
      </c>
      <c r="F33" s="13">
        <v>19.759585600000008</v>
      </c>
      <c r="G33" s="13"/>
      <c r="H33" s="13"/>
      <c r="I33" s="13"/>
      <c r="J33" s="13"/>
      <c r="K33" s="13"/>
      <c r="L33" s="13"/>
      <c r="M33" s="13"/>
      <c r="N33" s="13"/>
      <c r="O33" s="13"/>
    </row>
    <row r="34" spans="1:15" x14ac:dyDescent="0.2">
      <c r="A34" s="16">
        <v>1824</v>
      </c>
      <c r="B34" s="13">
        <f t="shared" si="0"/>
        <v>232.16104479999998</v>
      </c>
      <c r="C34" s="13">
        <f t="shared" si="1"/>
        <v>232.16104479999998</v>
      </c>
      <c r="D34" s="13">
        <f t="shared" si="2"/>
        <v>20.297044800000009</v>
      </c>
      <c r="E34" s="13">
        <v>211.86399999999998</v>
      </c>
      <c r="F34" s="13">
        <v>20.297044800000009</v>
      </c>
      <c r="G34" s="13"/>
      <c r="H34" s="13"/>
      <c r="I34" s="13"/>
      <c r="J34" s="13"/>
      <c r="K34" s="13"/>
      <c r="L34" s="13"/>
      <c r="M34" s="13"/>
      <c r="N34" s="13"/>
      <c r="O34" s="13"/>
    </row>
    <row r="35" spans="1:15" x14ac:dyDescent="0.2">
      <c r="A35" s="16">
        <v>1825</v>
      </c>
      <c r="B35" s="13">
        <f t="shared" si="0"/>
        <v>233.61450399999998</v>
      </c>
      <c r="C35" s="13">
        <f t="shared" si="1"/>
        <v>233.61450399999998</v>
      </c>
      <c r="D35" s="13">
        <f t="shared" si="2"/>
        <v>20.83450400000001</v>
      </c>
      <c r="E35" s="13">
        <v>212.77999999999997</v>
      </c>
      <c r="F35" s="13">
        <v>20.83450400000001</v>
      </c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2">
      <c r="A36" s="16">
        <v>1826</v>
      </c>
      <c r="B36" s="13">
        <f t="shared" si="0"/>
        <v>235.06796319999998</v>
      </c>
      <c r="C36" s="13">
        <f t="shared" si="1"/>
        <v>235.06796319999998</v>
      </c>
      <c r="D36" s="13">
        <f t="shared" si="2"/>
        <v>21.37196320000001</v>
      </c>
      <c r="E36" s="13">
        <v>213.69599999999997</v>
      </c>
      <c r="F36" s="13">
        <v>21.37196320000001</v>
      </c>
      <c r="G36" s="13"/>
      <c r="H36" s="13"/>
      <c r="I36" s="13"/>
      <c r="J36" s="13"/>
      <c r="K36" s="13"/>
      <c r="L36" s="13"/>
      <c r="M36" s="13"/>
      <c r="N36" s="13"/>
      <c r="O36" s="13"/>
    </row>
    <row r="37" spans="1:15" x14ac:dyDescent="0.2">
      <c r="A37" s="16">
        <v>1827</v>
      </c>
      <c r="B37" s="13">
        <f t="shared" si="0"/>
        <v>236.52142239999998</v>
      </c>
      <c r="C37" s="13">
        <f t="shared" si="1"/>
        <v>236.52142239999998</v>
      </c>
      <c r="D37" s="13">
        <f t="shared" si="2"/>
        <v>21.909422400000011</v>
      </c>
      <c r="E37" s="13">
        <v>214.61199999999997</v>
      </c>
      <c r="F37" s="13">
        <v>21.909422400000011</v>
      </c>
      <c r="G37" s="13"/>
      <c r="H37" s="13"/>
      <c r="I37" s="13"/>
      <c r="J37" s="13"/>
      <c r="K37" s="13"/>
      <c r="L37" s="13"/>
      <c r="M37" s="13"/>
      <c r="N37" s="13"/>
      <c r="O37" s="13"/>
    </row>
    <row r="38" spans="1:15" x14ac:dyDescent="0.2">
      <c r="A38" s="16">
        <v>1828</v>
      </c>
      <c r="B38" s="13">
        <f t="shared" si="0"/>
        <v>237.97488159999997</v>
      </c>
      <c r="C38" s="13">
        <f t="shared" si="1"/>
        <v>237.97488159999997</v>
      </c>
      <c r="D38" s="13">
        <f t="shared" si="2"/>
        <v>22.446881600000012</v>
      </c>
      <c r="E38" s="13">
        <v>215.52799999999996</v>
      </c>
      <c r="F38" s="13">
        <v>22.446881600000012</v>
      </c>
      <c r="G38" s="13"/>
      <c r="H38" s="13"/>
      <c r="I38" s="13"/>
      <c r="J38" s="13"/>
      <c r="K38" s="13"/>
      <c r="L38" s="13"/>
      <c r="M38" s="13"/>
      <c r="N38" s="13"/>
      <c r="O38" s="13"/>
    </row>
    <row r="39" spans="1:15" x14ac:dyDescent="0.2">
      <c r="A39" s="16">
        <v>1829</v>
      </c>
      <c r="B39" s="13">
        <f t="shared" si="0"/>
        <v>239.42834079999997</v>
      </c>
      <c r="C39" s="13">
        <f t="shared" si="1"/>
        <v>239.42834079999997</v>
      </c>
      <c r="D39" s="13">
        <f t="shared" si="2"/>
        <v>22.984340800000012</v>
      </c>
      <c r="E39" s="13">
        <v>216.44399999999996</v>
      </c>
      <c r="F39" s="13">
        <v>22.984340800000012</v>
      </c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2">
      <c r="A40" s="16">
        <v>1830</v>
      </c>
      <c r="B40" s="13">
        <f t="shared" si="0"/>
        <v>240.88179999999994</v>
      </c>
      <c r="C40" s="13">
        <f t="shared" si="1"/>
        <v>240.88179999999994</v>
      </c>
      <c r="D40" s="13">
        <f t="shared" si="2"/>
        <v>23.521799999999999</v>
      </c>
      <c r="E40" s="13">
        <v>217.35999999999996</v>
      </c>
      <c r="F40" s="13">
        <v>23.521799999999999</v>
      </c>
      <c r="G40" s="13"/>
      <c r="H40" s="13"/>
      <c r="I40" s="13"/>
      <c r="J40" s="13"/>
      <c r="K40" s="13"/>
      <c r="L40" s="13"/>
      <c r="M40" s="13"/>
      <c r="N40" s="13"/>
      <c r="O40" s="13"/>
    </row>
    <row r="41" spans="1:15" x14ac:dyDescent="0.2">
      <c r="A41" s="16">
        <v>1831</v>
      </c>
      <c r="B41" s="13">
        <f t="shared" si="0"/>
        <v>242.66225599999996</v>
      </c>
      <c r="C41" s="13">
        <f t="shared" si="1"/>
        <v>242.66225599999996</v>
      </c>
      <c r="D41" s="13">
        <f t="shared" si="2"/>
        <v>24.386255999999999</v>
      </c>
      <c r="E41" s="13">
        <v>218.27599999999995</v>
      </c>
      <c r="F41" s="13">
        <v>24.386255999999999</v>
      </c>
      <c r="G41" s="13"/>
      <c r="H41" s="13"/>
      <c r="I41" s="13"/>
      <c r="J41" s="13"/>
      <c r="K41" s="13"/>
      <c r="L41" s="13"/>
      <c r="M41" s="13"/>
      <c r="N41" s="13"/>
      <c r="O41" s="13"/>
    </row>
    <row r="42" spans="1:15" x14ac:dyDescent="0.2">
      <c r="A42" s="16">
        <v>1832</v>
      </c>
      <c r="B42" s="13">
        <f t="shared" si="0"/>
        <v>244.44271199999994</v>
      </c>
      <c r="C42" s="13">
        <f t="shared" si="1"/>
        <v>244.44271199999994</v>
      </c>
      <c r="D42" s="13">
        <f t="shared" si="2"/>
        <v>25.250712</v>
      </c>
      <c r="E42" s="13">
        <v>219.19199999999995</v>
      </c>
      <c r="F42" s="13">
        <v>25.250712</v>
      </c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2">
      <c r="A43" s="16">
        <v>1833</v>
      </c>
      <c r="B43" s="13">
        <f t="shared" si="0"/>
        <v>246.22316799999996</v>
      </c>
      <c r="C43" s="13">
        <f t="shared" si="1"/>
        <v>246.22316799999996</v>
      </c>
      <c r="D43" s="13">
        <f t="shared" si="2"/>
        <v>26.115168000000001</v>
      </c>
      <c r="E43" s="13">
        <v>220.10799999999995</v>
      </c>
      <c r="F43" s="13">
        <v>26.115168000000001</v>
      </c>
      <c r="G43" s="13"/>
      <c r="H43" s="13"/>
      <c r="I43" s="13"/>
      <c r="J43" s="13"/>
      <c r="K43" s="13"/>
      <c r="L43" s="13"/>
      <c r="M43" s="13"/>
      <c r="N43" s="13"/>
      <c r="O43" s="13"/>
    </row>
    <row r="44" spans="1:15" x14ac:dyDescent="0.2">
      <c r="A44" s="16">
        <v>1834</v>
      </c>
      <c r="B44" s="13">
        <f t="shared" si="0"/>
        <v>248.00362399999995</v>
      </c>
      <c r="C44" s="13">
        <f t="shared" si="1"/>
        <v>248.00362399999995</v>
      </c>
      <c r="D44" s="13">
        <f t="shared" si="2"/>
        <v>26.979624000000001</v>
      </c>
      <c r="E44" s="13">
        <v>221.02399999999994</v>
      </c>
      <c r="F44" s="13">
        <v>26.979624000000001</v>
      </c>
      <c r="G44" s="13"/>
      <c r="H44" s="13"/>
      <c r="I44" s="13"/>
      <c r="J44" s="13"/>
      <c r="K44" s="13"/>
      <c r="L44" s="13"/>
      <c r="M44" s="13"/>
      <c r="N44" s="13"/>
      <c r="O44" s="13"/>
    </row>
    <row r="45" spans="1:15" x14ac:dyDescent="0.2">
      <c r="A45" s="16">
        <v>1835</v>
      </c>
      <c r="B45" s="13">
        <f t="shared" si="0"/>
        <v>249.78407999999993</v>
      </c>
      <c r="C45" s="13">
        <f t="shared" si="1"/>
        <v>249.78407999999993</v>
      </c>
      <c r="D45" s="13">
        <f t="shared" si="2"/>
        <v>27.844079999999998</v>
      </c>
      <c r="E45" s="13">
        <v>221.93999999999994</v>
      </c>
      <c r="F45" s="13">
        <v>27.844079999999998</v>
      </c>
      <c r="G45" s="13"/>
      <c r="H45" s="13"/>
      <c r="I45" s="13"/>
      <c r="J45" s="13"/>
      <c r="K45" s="13"/>
      <c r="L45" s="13"/>
      <c r="M45" s="13"/>
      <c r="N45" s="13"/>
      <c r="O45" s="13"/>
    </row>
    <row r="46" spans="1:15" x14ac:dyDescent="0.2">
      <c r="A46" s="16">
        <v>1836</v>
      </c>
      <c r="B46" s="13">
        <f t="shared" si="0"/>
        <v>251.56453599999992</v>
      </c>
      <c r="C46" s="13">
        <f t="shared" si="1"/>
        <v>251.56453599999992</v>
      </c>
      <c r="D46" s="13">
        <f t="shared" si="2"/>
        <v>28.708535999999995</v>
      </c>
      <c r="E46" s="13">
        <v>222.85599999999994</v>
      </c>
      <c r="F46" s="13">
        <v>28.708535999999995</v>
      </c>
      <c r="G46" s="13"/>
      <c r="H46" s="13"/>
      <c r="I46" s="13"/>
      <c r="J46" s="13"/>
      <c r="K46" s="13"/>
      <c r="L46" s="13"/>
      <c r="M46" s="13"/>
      <c r="N46" s="13"/>
      <c r="O46" s="13"/>
    </row>
    <row r="47" spans="1:15" x14ac:dyDescent="0.2">
      <c r="A47" s="16">
        <v>1837</v>
      </c>
      <c r="B47" s="13">
        <f t="shared" si="0"/>
        <v>253.34499199999993</v>
      </c>
      <c r="C47" s="13">
        <f t="shared" si="1"/>
        <v>253.34499199999993</v>
      </c>
      <c r="D47" s="13">
        <f t="shared" si="2"/>
        <v>29.572991999999996</v>
      </c>
      <c r="E47" s="13">
        <v>223.77199999999993</v>
      </c>
      <c r="F47" s="13">
        <v>29.572991999999996</v>
      </c>
      <c r="G47" s="13"/>
      <c r="H47" s="13"/>
      <c r="I47" s="13"/>
      <c r="J47" s="13"/>
      <c r="K47" s="13"/>
      <c r="L47" s="13"/>
      <c r="M47" s="13"/>
      <c r="N47" s="13"/>
      <c r="O47" s="13"/>
    </row>
    <row r="48" spans="1:15" x14ac:dyDescent="0.2">
      <c r="A48" s="16">
        <v>1838</v>
      </c>
      <c r="B48" s="13">
        <f t="shared" si="0"/>
        <v>255.12544799999992</v>
      </c>
      <c r="C48" s="13">
        <f t="shared" si="1"/>
        <v>255.12544799999992</v>
      </c>
      <c r="D48" s="13">
        <f t="shared" si="2"/>
        <v>30.437447999999996</v>
      </c>
      <c r="E48" s="13">
        <v>224.68799999999993</v>
      </c>
      <c r="F48" s="13">
        <v>30.437447999999996</v>
      </c>
      <c r="G48" s="13"/>
      <c r="H48" s="13"/>
      <c r="I48" s="13"/>
      <c r="J48" s="13"/>
      <c r="K48" s="13"/>
      <c r="L48" s="13"/>
      <c r="M48" s="13"/>
      <c r="N48" s="13"/>
      <c r="O48" s="13"/>
    </row>
    <row r="49" spans="1:15" x14ac:dyDescent="0.2">
      <c r="A49" s="16">
        <v>1839</v>
      </c>
      <c r="B49" s="13">
        <f t="shared" si="0"/>
        <v>256.90590399999991</v>
      </c>
      <c r="C49" s="13">
        <f t="shared" si="1"/>
        <v>256.90590399999991</v>
      </c>
      <c r="D49" s="13">
        <f t="shared" si="2"/>
        <v>31.301903999999997</v>
      </c>
      <c r="E49" s="13">
        <v>225.60399999999993</v>
      </c>
      <c r="F49" s="13">
        <v>31.301903999999997</v>
      </c>
      <c r="G49" s="13"/>
      <c r="H49" s="13"/>
      <c r="I49" s="13"/>
      <c r="J49" s="13"/>
      <c r="K49" s="13"/>
      <c r="L49" s="13"/>
      <c r="M49" s="13"/>
      <c r="N49" s="13"/>
      <c r="O49" s="13"/>
    </row>
    <row r="50" spans="1:15" x14ac:dyDescent="0.2">
      <c r="A50" s="16">
        <v>1840</v>
      </c>
      <c r="B50" s="13">
        <f t="shared" si="0"/>
        <v>258.68635999999992</v>
      </c>
      <c r="C50" s="13">
        <f t="shared" si="1"/>
        <v>258.68635999999992</v>
      </c>
      <c r="D50" s="13">
        <f t="shared" si="2"/>
        <v>32.166359999999997</v>
      </c>
      <c r="E50" s="13">
        <v>226.51999999999992</v>
      </c>
      <c r="F50" s="13">
        <v>32.166359999999997</v>
      </c>
      <c r="G50" s="13"/>
      <c r="H50" s="13"/>
      <c r="I50" s="13"/>
      <c r="J50" s="13"/>
      <c r="K50" s="13"/>
      <c r="L50" s="13"/>
      <c r="M50" s="13"/>
      <c r="N50" s="13"/>
      <c r="O50" s="13"/>
    </row>
    <row r="51" spans="1:15" x14ac:dyDescent="0.2">
      <c r="A51" s="16">
        <v>1841</v>
      </c>
      <c r="B51" s="13">
        <f t="shared" si="0"/>
        <v>261.61783199999991</v>
      </c>
      <c r="C51" s="13">
        <f t="shared" si="1"/>
        <v>261.61783199999991</v>
      </c>
      <c r="D51" s="13">
        <f t="shared" si="2"/>
        <v>34.181832</v>
      </c>
      <c r="E51" s="13">
        <v>227.43599999999992</v>
      </c>
      <c r="F51" s="13">
        <v>34.181832</v>
      </c>
      <c r="G51" s="13"/>
      <c r="H51" s="13"/>
      <c r="I51" s="13"/>
      <c r="J51" s="13"/>
      <c r="K51" s="13"/>
      <c r="L51" s="13"/>
      <c r="M51" s="13"/>
      <c r="N51" s="13"/>
      <c r="O51" s="13"/>
    </row>
    <row r="52" spans="1:15" x14ac:dyDescent="0.2">
      <c r="A52" s="16">
        <v>1842</v>
      </c>
      <c r="B52" s="13">
        <f t="shared" si="0"/>
        <v>264.54930399999989</v>
      </c>
      <c r="C52" s="13">
        <f t="shared" si="1"/>
        <v>264.54930399999989</v>
      </c>
      <c r="D52" s="13">
        <f t="shared" si="2"/>
        <v>36.197303999999995</v>
      </c>
      <c r="E52" s="13">
        <v>228.35199999999992</v>
      </c>
      <c r="F52" s="13">
        <v>36.197303999999995</v>
      </c>
      <c r="G52" s="13"/>
      <c r="H52" s="13"/>
      <c r="I52" s="13"/>
      <c r="J52" s="13"/>
      <c r="K52" s="13"/>
      <c r="L52" s="13"/>
      <c r="M52" s="13"/>
      <c r="N52" s="13"/>
      <c r="O52" s="13"/>
    </row>
    <row r="53" spans="1:15" x14ac:dyDescent="0.2">
      <c r="A53" s="16">
        <v>1843</v>
      </c>
      <c r="B53" s="13">
        <f t="shared" si="0"/>
        <v>267.48077599999993</v>
      </c>
      <c r="C53" s="13">
        <f t="shared" si="1"/>
        <v>267.48077599999993</v>
      </c>
      <c r="D53" s="13">
        <f t="shared" si="2"/>
        <v>38.212775999999998</v>
      </c>
      <c r="E53" s="13">
        <v>229.26799999999992</v>
      </c>
      <c r="F53" s="13">
        <v>38.212775999999998</v>
      </c>
      <c r="G53" s="13"/>
      <c r="H53" s="13"/>
      <c r="I53" s="13"/>
      <c r="J53" s="13"/>
      <c r="K53" s="13"/>
      <c r="L53" s="13"/>
      <c r="M53" s="13"/>
      <c r="N53" s="13"/>
      <c r="O53" s="13"/>
    </row>
    <row r="54" spans="1:15" x14ac:dyDescent="0.2">
      <c r="A54" s="16">
        <v>1844</v>
      </c>
      <c r="B54" s="13">
        <f t="shared" si="0"/>
        <v>270.41224799999992</v>
      </c>
      <c r="C54" s="13">
        <f t="shared" si="1"/>
        <v>270.41224799999992</v>
      </c>
      <c r="D54" s="13">
        <f t="shared" si="2"/>
        <v>40.228247999999994</v>
      </c>
      <c r="E54" s="13">
        <v>230.18399999999991</v>
      </c>
      <c r="F54" s="13">
        <v>40.228247999999994</v>
      </c>
      <c r="G54" s="13"/>
      <c r="H54" s="13"/>
      <c r="I54" s="13"/>
      <c r="J54" s="13"/>
      <c r="K54" s="13"/>
      <c r="L54" s="13"/>
      <c r="M54" s="13"/>
      <c r="N54" s="13"/>
      <c r="O54" s="13"/>
    </row>
    <row r="55" spans="1:15" x14ac:dyDescent="0.2">
      <c r="A55" s="16">
        <v>1845</v>
      </c>
      <c r="B55" s="13">
        <f t="shared" si="0"/>
        <v>273.34371999999991</v>
      </c>
      <c r="C55" s="13">
        <f t="shared" si="1"/>
        <v>273.34371999999991</v>
      </c>
      <c r="D55" s="13">
        <f t="shared" si="2"/>
        <v>42.243719999999996</v>
      </c>
      <c r="E55" s="13">
        <v>231.09999999999991</v>
      </c>
      <c r="F55" s="13">
        <v>42.243719999999996</v>
      </c>
      <c r="G55" s="13"/>
      <c r="H55" s="13"/>
      <c r="I55" s="13"/>
      <c r="J55" s="13"/>
      <c r="K55" s="13"/>
      <c r="L55" s="13"/>
      <c r="M55" s="13"/>
      <c r="N55" s="13"/>
      <c r="O55" s="13"/>
    </row>
    <row r="56" spans="1:15" x14ac:dyDescent="0.2">
      <c r="A56" s="16">
        <v>1846</v>
      </c>
      <c r="B56" s="13">
        <f t="shared" si="0"/>
        <v>276.27519199999989</v>
      </c>
      <c r="C56" s="13">
        <f t="shared" si="1"/>
        <v>276.27519199999989</v>
      </c>
      <c r="D56" s="13">
        <f t="shared" si="2"/>
        <v>44.259191999999999</v>
      </c>
      <c r="E56" s="13">
        <v>232.01599999999991</v>
      </c>
      <c r="F56" s="13">
        <v>44.259191999999999</v>
      </c>
      <c r="G56" s="13"/>
      <c r="H56" s="13"/>
      <c r="I56" s="13"/>
      <c r="J56" s="13"/>
      <c r="K56" s="13"/>
      <c r="L56" s="13"/>
      <c r="M56" s="13"/>
      <c r="N56" s="13"/>
      <c r="O56" s="13"/>
    </row>
    <row r="57" spans="1:15" x14ac:dyDescent="0.2">
      <c r="A57" s="16">
        <v>1847</v>
      </c>
      <c r="B57" s="13">
        <f t="shared" si="0"/>
        <v>279.20666399999988</v>
      </c>
      <c r="C57" s="13">
        <f t="shared" si="1"/>
        <v>279.20666399999988</v>
      </c>
      <c r="D57" s="13">
        <f t="shared" si="2"/>
        <v>46.274663999999994</v>
      </c>
      <c r="E57" s="13">
        <v>232.9319999999999</v>
      </c>
      <c r="F57" s="13">
        <v>46.274663999999994</v>
      </c>
      <c r="G57" s="13"/>
      <c r="H57" s="13"/>
      <c r="I57" s="13"/>
      <c r="J57" s="13"/>
      <c r="K57" s="13"/>
      <c r="L57" s="13"/>
      <c r="M57" s="13"/>
      <c r="N57" s="13"/>
      <c r="O57" s="13"/>
    </row>
    <row r="58" spans="1:15" x14ac:dyDescent="0.2">
      <c r="A58" s="16">
        <v>1848</v>
      </c>
      <c r="B58" s="13">
        <f t="shared" si="0"/>
        <v>282.13813599999992</v>
      </c>
      <c r="C58" s="13">
        <f t="shared" si="1"/>
        <v>282.13813599999992</v>
      </c>
      <c r="D58" s="13">
        <f t="shared" si="2"/>
        <v>48.290135999999997</v>
      </c>
      <c r="E58" s="13">
        <v>233.8479999999999</v>
      </c>
      <c r="F58" s="13">
        <v>48.290135999999997</v>
      </c>
      <c r="G58" s="13"/>
      <c r="H58" s="13"/>
      <c r="I58" s="13"/>
      <c r="J58" s="13"/>
      <c r="K58" s="13"/>
      <c r="L58" s="13"/>
      <c r="M58" s="13"/>
      <c r="N58" s="13"/>
      <c r="O58" s="13"/>
    </row>
    <row r="59" spans="1:15" x14ac:dyDescent="0.2">
      <c r="A59" s="16">
        <v>1849</v>
      </c>
      <c r="B59" s="13">
        <f t="shared" si="0"/>
        <v>285.0696079999999</v>
      </c>
      <c r="C59" s="13">
        <f t="shared" si="1"/>
        <v>285.0696079999999</v>
      </c>
      <c r="D59" s="13">
        <f t="shared" si="2"/>
        <v>50.305607999999992</v>
      </c>
      <c r="E59" s="13">
        <v>234.7639999999999</v>
      </c>
      <c r="F59" s="13">
        <v>50.305607999999992</v>
      </c>
      <c r="G59" s="13"/>
      <c r="H59" s="13"/>
      <c r="I59" s="13"/>
      <c r="J59" s="13"/>
      <c r="K59" s="13"/>
      <c r="L59" s="13"/>
      <c r="M59" s="13"/>
      <c r="N59" s="13"/>
      <c r="O59" s="13"/>
    </row>
    <row r="60" spans="1:15" x14ac:dyDescent="0.2">
      <c r="A60" s="16">
        <v>1850</v>
      </c>
      <c r="B60" s="13">
        <f t="shared" si="0"/>
        <v>288.00107999999989</v>
      </c>
      <c r="C60" s="13">
        <f t="shared" si="1"/>
        <v>288.00107999999989</v>
      </c>
      <c r="D60" s="13">
        <f t="shared" si="2"/>
        <v>52.321079999999995</v>
      </c>
      <c r="E60" s="13">
        <v>235.67999999999989</v>
      </c>
      <c r="F60" s="13">
        <v>52.321079999999995</v>
      </c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2">
      <c r="A61" s="16">
        <v>1851</v>
      </c>
      <c r="B61" s="13">
        <f t="shared" si="0"/>
        <v>292.49310999999989</v>
      </c>
      <c r="C61" s="13">
        <f t="shared" si="1"/>
        <v>292.49310999999989</v>
      </c>
      <c r="D61" s="13">
        <f t="shared" si="2"/>
        <v>55.897109999999998</v>
      </c>
      <c r="E61" s="13">
        <v>236.59599999999989</v>
      </c>
      <c r="F61" s="13">
        <v>55.897109999999998</v>
      </c>
      <c r="G61" s="13"/>
      <c r="H61" s="13"/>
      <c r="I61" s="13"/>
      <c r="J61" s="13"/>
      <c r="K61" s="13"/>
      <c r="L61" s="13"/>
      <c r="M61" s="13"/>
      <c r="N61" s="13"/>
      <c r="O61" s="13"/>
    </row>
    <row r="62" spans="1:15" x14ac:dyDescent="0.2">
      <c r="A62" s="16">
        <v>1852</v>
      </c>
      <c r="B62" s="13">
        <f t="shared" si="0"/>
        <v>296.98513999999989</v>
      </c>
      <c r="C62" s="13">
        <f t="shared" si="1"/>
        <v>296.98513999999989</v>
      </c>
      <c r="D62" s="13">
        <f t="shared" si="2"/>
        <v>59.473139999999994</v>
      </c>
      <c r="E62" s="13">
        <v>237.51199999999989</v>
      </c>
      <c r="F62" s="13">
        <v>59.473139999999994</v>
      </c>
      <c r="G62" s="13"/>
      <c r="H62" s="13"/>
      <c r="I62" s="13"/>
      <c r="J62" s="13"/>
      <c r="K62" s="13"/>
      <c r="L62" s="13"/>
      <c r="M62" s="13"/>
      <c r="N62" s="13"/>
      <c r="O62" s="13"/>
    </row>
    <row r="63" spans="1:15" x14ac:dyDescent="0.2">
      <c r="A63" s="16">
        <v>1853</v>
      </c>
      <c r="B63" s="13">
        <f t="shared" si="0"/>
        <v>301.47716999999989</v>
      </c>
      <c r="C63" s="13">
        <f t="shared" si="1"/>
        <v>301.47716999999989</v>
      </c>
      <c r="D63" s="13">
        <f t="shared" si="2"/>
        <v>63.049169999999997</v>
      </c>
      <c r="E63" s="13">
        <v>238.42799999999988</v>
      </c>
      <c r="F63" s="13">
        <v>63.049169999999997</v>
      </c>
      <c r="G63" s="13"/>
      <c r="H63" s="13"/>
      <c r="I63" s="13"/>
      <c r="J63" s="13"/>
      <c r="K63" s="13"/>
      <c r="L63" s="13"/>
      <c r="M63" s="13"/>
      <c r="N63" s="13"/>
      <c r="O63" s="13"/>
    </row>
    <row r="64" spans="1:15" x14ac:dyDescent="0.2">
      <c r="A64" s="16">
        <v>1854</v>
      </c>
      <c r="B64" s="13">
        <f t="shared" si="0"/>
        <v>305.96919999999989</v>
      </c>
      <c r="C64" s="13">
        <f t="shared" si="1"/>
        <v>305.96919999999989</v>
      </c>
      <c r="D64" s="13">
        <f t="shared" si="2"/>
        <v>66.625199999999992</v>
      </c>
      <c r="E64" s="13">
        <v>239.34399999999988</v>
      </c>
      <c r="F64" s="13">
        <v>66.625199999999992</v>
      </c>
      <c r="G64" s="13"/>
      <c r="H64" s="13"/>
      <c r="I64" s="13"/>
      <c r="J64" s="13"/>
      <c r="K64" s="13"/>
      <c r="L64" s="13"/>
      <c r="M64" s="13"/>
      <c r="N64" s="13"/>
      <c r="O64" s="13"/>
    </row>
    <row r="65" spans="1:15" x14ac:dyDescent="0.2">
      <c r="A65" s="16">
        <v>1855</v>
      </c>
      <c r="B65" s="13">
        <f t="shared" si="0"/>
        <v>310.46122999999989</v>
      </c>
      <c r="C65" s="13">
        <f t="shared" si="1"/>
        <v>310.46122999999989</v>
      </c>
      <c r="D65" s="13">
        <f t="shared" si="2"/>
        <v>70.201229999999981</v>
      </c>
      <c r="E65" s="13">
        <v>240.25999999999988</v>
      </c>
      <c r="F65" s="13">
        <v>70.201229999999981</v>
      </c>
      <c r="G65" s="13"/>
      <c r="H65" s="13"/>
      <c r="I65" s="13"/>
      <c r="J65" s="13"/>
      <c r="K65" s="13"/>
      <c r="L65" s="13"/>
      <c r="M65" s="13"/>
      <c r="N65" s="13"/>
      <c r="O65" s="13"/>
    </row>
    <row r="66" spans="1:15" x14ac:dyDescent="0.2">
      <c r="A66" s="16">
        <v>1856</v>
      </c>
      <c r="B66" s="13">
        <f t="shared" si="0"/>
        <v>314.95325999999989</v>
      </c>
      <c r="C66" s="13">
        <f t="shared" si="1"/>
        <v>314.95325999999989</v>
      </c>
      <c r="D66" s="13">
        <f t="shared" si="2"/>
        <v>73.777259999999984</v>
      </c>
      <c r="E66" s="13">
        <v>241.17599999999987</v>
      </c>
      <c r="F66" s="13">
        <v>73.777259999999984</v>
      </c>
      <c r="G66" s="13"/>
      <c r="H66" s="13"/>
      <c r="I66" s="13"/>
      <c r="J66" s="13"/>
      <c r="K66" s="13"/>
      <c r="L66" s="13"/>
      <c r="M66" s="13"/>
      <c r="N66" s="13"/>
      <c r="O66" s="13"/>
    </row>
    <row r="67" spans="1:15" x14ac:dyDescent="0.2">
      <c r="A67" s="16">
        <v>1857</v>
      </c>
      <c r="B67" s="13">
        <f t="shared" si="0"/>
        <v>319.44528999999989</v>
      </c>
      <c r="C67" s="13">
        <f t="shared" si="1"/>
        <v>319.44528999999989</v>
      </c>
      <c r="D67" s="13">
        <f t="shared" si="2"/>
        <v>77.353289999999987</v>
      </c>
      <c r="E67" s="13">
        <v>242.09199999999987</v>
      </c>
      <c r="F67" s="13">
        <v>77.353289999999987</v>
      </c>
      <c r="G67" s="13"/>
      <c r="H67" s="13"/>
      <c r="I67" s="13"/>
      <c r="J67" s="13"/>
      <c r="K67" s="13"/>
      <c r="L67" s="13"/>
      <c r="M67" s="13"/>
      <c r="N67" s="13"/>
      <c r="O67" s="13"/>
    </row>
    <row r="68" spans="1:15" x14ac:dyDescent="0.2">
      <c r="A68" s="16">
        <v>1858</v>
      </c>
      <c r="B68" s="13">
        <f t="shared" si="0"/>
        <v>323.93731999999989</v>
      </c>
      <c r="C68" s="13">
        <f t="shared" si="1"/>
        <v>323.93731999999989</v>
      </c>
      <c r="D68" s="13">
        <f t="shared" si="2"/>
        <v>80.92931999999999</v>
      </c>
      <c r="E68" s="13">
        <v>243.00799999999987</v>
      </c>
      <c r="F68" s="13">
        <v>80.92931999999999</v>
      </c>
      <c r="G68" s="13"/>
      <c r="H68" s="13"/>
      <c r="I68" s="13"/>
      <c r="J68" s="13"/>
      <c r="K68" s="13"/>
      <c r="L68" s="13"/>
      <c r="M68" s="13"/>
      <c r="N68" s="13"/>
      <c r="O68" s="13"/>
    </row>
    <row r="69" spans="1:15" x14ac:dyDescent="0.2">
      <c r="A69" s="16">
        <v>1859</v>
      </c>
      <c r="B69" s="13">
        <f t="shared" si="0"/>
        <v>328.42934999999983</v>
      </c>
      <c r="C69" s="13">
        <f t="shared" si="1"/>
        <v>328.42934999999983</v>
      </c>
      <c r="D69" s="13">
        <f t="shared" si="2"/>
        <v>84.505349999999979</v>
      </c>
      <c r="E69" s="13">
        <v>243.92399999999986</v>
      </c>
      <c r="F69" s="13">
        <v>84.505349999999979</v>
      </c>
      <c r="G69" s="13"/>
      <c r="H69" s="13"/>
      <c r="I69" s="13"/>
      <c r="J69" s="13"/>
      <c r="K69" s="13"/>
      <c r="L69" s="13"/>
      <c r="M69" s="13"/>
      <c r="N69" s="13"/>
      <c r="O69" s="13"/>
    </row>
    <row r="70" spans="1:15" x14ac:dyDescent="0.2">
      <c r="A70" s="16">
        <v>1860</v>
      </c>
      <c r="B70" s="13">
        <f t="shared" si="0"/>
        <v>332.92137999999989</v>
      </c>
      <c r="C70" s="13">
        <f t="shared" si="1"/>
        <v>332.92137999999989</v>
      </c>
      <c r="D70" s="13">
        <f t="shared" si="2"/>
        <v>88.081379999999996</v>
      </c>
      <c r="E70" s="13">
        <v>244.83999999999986</v>
      </c>
      <c r="F70" s="13">
        <v>88.015154834437084</v>
      </c>
      <c r="G70" s="13">
        <v>6.6225165562913912E-2</v>
      </c>
      <c r="H70" s="13"/>
      <c r="I70" s="13"/>
      <c r="J70" s="13"/>
      <c r="K70" s="13"/>
      <c r="L70" s="13"/>
      <c r="M70" s="13"/>
      <c r="N70" s="13"/>
      <c r="O70" s="13"/>
    </row>
    <row r="71" spans="1:15" x14ac:dyDescent="0.2">
      <c r="A71" s="16">
        <v>1861</v>
      </c>
      <c r="B71" s="13">
        <f t="shared" si="0"/>
        <v>339.34888399999988</v>
      </c>
      <c r="C71" s="13">
        <f t="shared" si="1"/>
        <v>339.34888399999988</v>
      </c>
      <c r="D71" s="13">
        <f t="shared" si="2"/>
        <v>93.592884000000012</v>
      </c>
      <c r="E71" s="13">
        <v>245.75599999999986</v>
      </c>
      <c r="F71" s="13">
        <v>93.463612476821211</v>
      </c>
      <c r="G71" s="13">
        <v>0.12927152317880794</v>
      </c>
      <c r="H71" s="13"/>
      <c r="I71" s="13"/>
      <c r="J71" s="13"/>
      <c r="K71" s="13"/>
      <c r="L71" s="13"/>
      <c r="M71" s="13"/>
      <c r="N71" s="13"/>
      <c r="O71" s="13"/>
    </row>
    <row r="72" spans="1:15" x14ac:dyDescent="0.2">
      <c r="A72" s="16">
        <v>1862</v>
      </c>
      <c r="B72" s="13">
        <f t="shared" si="0"/>
        <v>345.77638799999988</v>
      </c>
      <c r="C72" s="13">
        <f t="shared" si="1"/>
        <v>345.77638799999988</v>
      </c>
      <c r="D72" s="13">
        <f t="shared" si="2"/>
        <v>99.104388</v>
      </c>
      <c r="E72" s="13">
        <v>246.67199999999985</v>
      </c>
      <c r="F72" s="13">
        <v>98.912070119205296</v>
      </c>
      <c r="G72" s="13">
        <v>0.19231788079470197</v>
      </c>
      <c r="H72" s="13"/>
      <c r="I72" s="13"/>
      <c r="J72" s="13"/>
      <c r="K72" s="13"/>
      <c r="L72" s="13"/>
      <c r="M72" s="13"/>
      <c r="N72" s="13"/>
      <c r="O72" s="13"/>
    </row>
    <row r="73" spans="1:15" x14ac:dyDescent="0.2">
      <c r="A73" s="16">
        <v>1863</v>
      </c>
      <c r="B73" s="13">
        <f t="shared" si="0"/>
        <v>352.20389199999988</v>
      </c>
      <c r="C73" s="13">
        <f t="shared" si="1"/>
        <v>352.20389199999988</v>
      </c>
      <c r="D73" s="13">
        <f t="shared" si="2"/>
        <v>104.615892</v>
      </c>
      <c r="E73" s="13">
        <v>247.58799999999985</v>
      </c>
      <c r="F73" s="13">
        <v>104.36052776158941</v>
      </c>
      <c r="G73" s="13">
        <v>0.25536423841059597</v>
      </c>
      <c r="H73" s="13"/>
      <c r="I73" s="13"/>
      <c r="J73" s="13"/>
      <c r="K73" s="13"/>
      <c r="L73" s="13"/>
      <c r="M73" s="13"/>
      <c r="N73" s="13"/>
      <c r="O73" s="13"/>
    </row>
    <row r="74" spans="1:15" x14ac:dyDescent="0.2">
      <c r="A74" s="16">
        <v>1864</v>
      </c>
      <c r="B74" s="13">
        <f t="shared" si="0"/>
        <v>358.63139599999988</v>
      </c>
      <c r="C74" s="13">
        <f t="shared" si="1"/>
        <v>358.63139599999988</v>
      </c>
      <c r="D74" s="13">
        <f t="shared" si="2"/>
        <v>110.127396</v>
      </c>
      <c r="E74" s="13">
        <v>248.50399999999985</v>
      </c>
      <c r="F74" s="13">
        <v>109.80898540397351</v>
      </c>
      <c r="G74" s="13">
        <v>0.31841059602649002</v>
      </c>
      <c r="H74" s="13"/>
      <c r="I74" s="13"/>
      <c r="J74" s="13"/>
      <c r="K74" s="13"/>
      <c r="L74" s="13"/>
      <c r="M74" s="13"/>
      <c r="N74" s="13"/>
      <c r="O74" s="13"/>
    </row>
    <row r="75" spans="1:15" x14ac:dyDescent="0.2">
      <c r="A75" s="16">
        <v>1865</v>
      </c>
      <c r="B75" s="13">
        <f t="shared" ref="B75:B138" si="3">C75+I75+J75+K75+L75</f>
        <v>365.05889999999988</v>
      </c>
      <c r="C75" s="13">
        <f t="shared" ref="C75:C138" si="4">D75+E75</f>
        <v>365.05889999999988</v>
      </c>
      <c r="D75" s="13">
        <f t="shared" ref="D75:D138" si="5">F75+G75+H75</f>
        <v>115.63890000000002</v>
      </c>
      <c r="E75" s="13">
        <v>249.41999999999985</v>
      </c>
      <c r="F75" s="13">
        <v>115.25744304635764</v>
      </c>
      <c r="G75" s="13">
        <v>0.38145695364238408</v>
      </c>
      <c r="H75" s="13"/>
      <c r="I75" s="13"/>
      <c r="J75" s="13"/>
      <c r="K75" s="13"/>
      <c r="L75" s="13"/>
      <c r="M75" s="13"/>
      <c r="N75" s="13"/>
      <c r="O75" s="13"/>
    </row>
    <row r="76" spans="1:15" x14ac:dyDescent="0.2">
      <c r="A76" s="16">
        <v>1866</v>
      </c>
      <c r="B76" s="13">
        <f t="shared" si="3"/>
        <v>371.48640399999988</v>
      </c>
      <c r="C76" s="13">
        <f t="shared" si="4"/>
        <v>371.48640399999988</v>
      </c>
      <c r="D76" s="13">
        <f t="shared" si="5"/>
        <v>121.15040400000002</v>
      </c>
      <c r="E76" s="13">
        <v>250.33599999999984</v>
      </c>
      <c r="F76" s="13">
        <v>120.70590068874175</v>
      </c>
      <c r="G76" s="13">
        <v>0.44450331125827813</v>
      </c>
      <c r="H76" s="13"/>
      <c r="I76" s="13"/>
      <c r="J76" s="13"/>
      <c r="K76" s="13"/>
      <c r="L76" s="13"/>
      <c r="M76" s="13"/>
      <c r="N76" s="13"/>
      <c r="O76" s="13"/>
    </row>
    <row r="77" spans="1:15" x14ac:dyDescent="0.2">
      <c r="A77" s="16">
        <v>1867</v>
      </c>
      <c r="B77" s="13">
        <f t="shared" si="3"/>
        <v>377.91390799999988</v>
      </c>
      <c r="C77" s="13">
        <f t="shared" si="4"/>
        <v>377.91390799999988</v>
      </c>
      <c r="D77" s="13">
        <f t="shared" si="5"/>
        <v>126.66190800000004</v>
      </c>
      <c r="E77" s="13">
        <v>251.25199999999984</v>
      </c>
      <c r="F77" s="13">
        <v>126.15435833112586</v>
      </c>
      <c r="G77" s="13">
        <v>0.50754966887417219</v>
      </c>
      <c r="H77" s="13"/>
      <c r="I77" s="13"/>
      <c r="J77" s="13"/>
      <c r="K77" s="13"/>
      <c r="L77" s="13"/>
      <c r="M77" s="13"/>
      <c r="N77" s="13"/>
      <c r="O77" s="13"/>
    </row>
    <row r="78" spans="1:15" x14ac:dyDescent="0.2">
      <c r="A78" s="16">
        <v>1868</v>
      </c>
      <c r="B78" s="13">
        <f t="shared" si="3"/>
        <v>384.34141199999988</v>
      </c>
      <c r="C78" s="13">
        <f t="shared" si="4"/>
        <v>384.34141199999988</v>
      </c>
      <c r="D78" s="13">
        <f t="shared" si="5"/>
        <v>132.17341200000004</v>
      </c>
      <c r="E78" s="13">
        <v>252.16799999999984</v>
      </c>
      <c r="F78" s="13">
        <v>131.60281597350996</v>
      </c>
      <c r="G78" s="13">
        <v>0.57059602649006624</v>
      </c>
      <c r="H78" s="13"/>
      <c r="I78" s="13"/>
      <c r="J78" s="13"/>
      <c r="K78" s="13"/>
      <c r="L78" s="13"/>
      <c r="M78" s="13"/>
      <c r="N78" s="13"/>
      <c r="O78" s="13"/>
    </row>
    <row r="79" spans="1:15" x14ac:dyDescent="0.2">
      <c r="A79" s="16">
        <v>1869</v>
      </c>
      <c r="B79" s="13">
        <f t="shared" si="3"/>
        <v>390.76891599999988</v>
      </c>
      <c r="C79" s="13">
        <f t="shared" si="4"/>
        <v>390.76891599999988</v>
      </c>
      <c r="D79" s="13">
        <f t="shared" si="5"/>
        <v>137.68491600000004</v>
      </c>
      <c r="E79" s="13">
        <v>253.08399999999983</v>
      </c>
      <c r="F79" s="13">
        <v>137.05127361589408</v>
      </c>
      <c r="G79" s="13">
        <v>0.6336423841059603</v>
      </c>
      <c r="H79" s="13"/>
      <c r="I79" s="13"/>
      <c r="J79" s="13"/>
      <c r="K79" s="13"/>
      <c r="L79" s="13"/>
      <c r="M79" s="13"/>
      <c r="N79" s="13"/>
      <c r="O79" s="13"/>
    </row>
    <row r="80" spans="1:15" x14ac:dyDescent="0.2">
      <c r="A80" s="16">
        <v>1870</v>
      </c>
      <c r="B80" s="13">
        <f t="shared" si="3"/>
        <v>397.19641999999999</v>
      </c>
      <c r="C80" s="13">
        <f t="shared" si="4"/>
        <v>397.19641999999999</v>
      </c>
      <c r="D80" s="13">
        <f t="shared" si="5"/>
        <v>143.19641999999999</v>
      </c>
      <c r="E80" s="13">
        <v>254</v>
      </c>
      <c r="F80" s="13">
        <v>142.49973125827813</v>
      </c>
      <c r="G80" s="13">
        <v>0.69668874172185424</v>
      </c>
      <c r="H80" s="13"/>
      <c r="I80" s="13"/>
      <c r="J80" s="13"/>
      <c r="K80" s="13"/>
      <c r="L80" s="13"/>
      <c r="M80" s="13"/>
      <c r="N80" s="13"/>
      <c r="O80" s="13"/>
    </row>
    <row r="81" spans="1:15" x14ac:dyDescent="0.2">
      <c r="A81" s="16">
        <v>1871</v>
      </c>
      <c r="B81" s="13">
        <f t="shared" si="3"/>
        <v>407.97170581395346</v>
      </c>
      <c r="C81" s="13">
        <f t="shared" si="4"/>
        <v>407.97170581395346</v>
      </c>
      <c r="D81" s="13">
        <f t="shared" si="5"/>
        <v>151.54845</v>
      </c>
      <c r="E81" s="13">
        <v>256.42325581395346</v>
      </c>
      <c r="F81" s="13">
        <v>150.57335066225167</v>
      </c>
      <c r="G81" s="13">
        <v>0.97509933774834434</v>
      </c>
      <c r="H81" s="13"/>
      <c r="I81" s="13"/>
      <c r="J81" s="13"/>
      <c r="K81" s="13"/>
      <c r="L81" s="13"/>
      <c r="M81" s="13"/>
      <c r="N81" s="13"/>
      <c r="O81" s="13"/>
    </row>
    <row r="82" spans="1:15" x14ac:dyDescent="0.2">
      <c r="A82" s="16">
        <v>1872</v>
      </c>
      <c r="B82" s="13">
        <f t="shared" si="3"/>
        <v>418.74699162790688</v>
      </c>
      <c r="C82" s="13">
        <f t="shared" si="4"/>
        <v>418.74699162790688</v>
      </c>
      <c r="D82" s="13">
        <f t="shared" si="5"/>
        <v>159.90047999999996</v>
      </c>
      <c r="E82" s="13">
        <v>258.84651162790692</v>
      </c>
      <c r="F82" s="13">
        <v>158.64697006622512</v>
      </c>
      <c r="G82" s="13">
        <v>1.2535099337748346</v>
      </c>
      <c r="H82" s="13"/>
      <c r="I82" s="13"/>
      <c r="J82" s="13"/>
      <c r="K82" s="13"/>
      <c r="L82" s="13"/>
      <c r="M82" s="13"/>
      <c r="N82" s="13"/>
      <c r="O82" s="13"/>
    </row>
    <row r="83" spans="1:15" x14ac:dyDescent="0.2">
      <c r="A83" s="16">
        <v>1873</v>
      </c>
      <c r="B83" s="13">
        <f t="shared" si="3"/>
        <v>429.52227744186035</v>
      </c>
      <c r="C83" s="13">
        <f t="shared" si="4"/>
        <v>429.52227744186035</v>
      </c>
      <c r="D83" s="13">
        <f t="shared" si="5"/>
        <v>168.25250999999997</v>
      </c>
      <c r="E83" s="13">
        <v>261.26976744186038</v>
      </c>
      <c r="F83" s="13">
        <v>166.72058947019866</v>
      </c>
      <c r="G83" s="13">
        <v>1.5319205298013245</v>
      </c>
      <c r="H83" s="13"/>
      <c r="I83" s="13"/>
      <c r="J83" s="13"/>
      <c r="K83" s="13"/>
      <c r="L83" s="13"/>
      <c r="M83" s="13"/>
      <c r="N83" s="13"/>
      <c r="O83" s="13"/>
    </row>
    <row r="84" spans="1:15" x14ac:dyDescent="0.2">
      <c r="A84" s="16">
        <v>1874</v>
      </c>
      <c r="B84" s="13">
        <f t="shared" si="3"/>
        <v>440.29756325581383</v>
      </c>
      <c r="C84" s="13">
        <f t="shared" si="4"/>
        <v>440.29756325581383</v>
      </c>
      <c r="D84" s="13">
        <f t="shared" si="5"/>
        <v>176.60453999999999</v>
      </c>
      <c r="E84" s="13">
        <v>263.69302325581384</v>
      </c>
      <c r="F84" s="13">
        <v>174.79420887417217</v>
      </c>
      <c r="G84" s="13">
        <v>1.8103311258278145</v>
      </c>
      <c r="H84" s="13"/>
      <c r="I84" s="13"/>
      <c r="J84" s="13"/>
      <c r="K84" s="13"/>
      <c r="L84" s="13"/>
      <c r="M84" s="13"/>
      <c r="N84" s="13"/>
      <c r="O84" s="13"/>
    </row>
    <row r="85" spans="1:15" x14ac:dyDescent="0.2">
      <c r="A85" s="16">
        <v>1875</v>
      </c>
      <c r="B85" s="13">
        <f t="shared" si="3"/>
        <v>451.07284906976724</v>
      </c>
      <c r="C85" s="13">
        <f t="shared" si="4"/>
        <v>451.07284906976724</v>
      </c>
      <c r="D85" s="13">
        <f t="shared" si="5"/>
        <v>184.95656999999997</v>
      </c>
      <c r="E85" s="13">
        <v>266.1162790697673</v>
      </c>
      <c r="F85" s="13">
        <v>182.86782827814568</v>
      </c>
      <c r="G85" s="13">
        <v>2.0887417218543045</v>
      </c>
      <c r="H85" s="13"/>
      <c r="I85" s="13"/>
      <c r="J85" s="13"/>
      <c r="K85" s="13"/>
      <c r="L85" s="13"/>
      <c r="M85" s="13"/>
      <c r="N85" s="13"/>
      <c r="O85" s="13"/>
    </row>
    <row r="86" spans="1:15" x14ac:dyDescent="0.2">
      <c r="A86" s="16">
        <v>1876</v>
      </c>
      <c r="B86" s="13">
        <f t="shared" si="3"/>
        <v>461.84813488372072</v>
      </c>
      <c r="C86" s="13">
        <f t="shared" si="4"/>
        <v>461.84813488372072</v>
      </c>
      <c r="D86" s="13">
        <f t="shared" si="5"/>
        <v>193.30859999999996</v>
      </c>
      <c r="E86" s="13">
        <v>268.53953488372076</v>
      </c>
      <c r="F86" s="13">
        <v>190.94144768211916</v>
      </c>
      <c r="G86" s="13">
        <v>2.3671523178807945</v>
      </c>
      <c r="H86" s="13"/>
      <c r="I86" s="13"/>
      <c r="J86" s="13"/>
      <c r="K86" s="13"/>
      <c r="L86" s="13"/>
      <c r="M86" s="13"/>
      <c r="N86" s="13"/>
      <c r="O86" s="13"/>
    </row>
    <row r="87" spans="1:15" x14ac:dyDescent="0.2">
      <c r="A87" s="16">
        <v>1877</v>
      </c>
      <c r="B87" s="13">
        <f t="shared" si="3"/>
        <v>472.62342069767419</v>
      </c>
      <c r="C87" s="13">
        <f t="shared" si="4"/>
        <v>472.62342069767419</v>
      </c>
      <c r="D87" s="13">
        <f t="shared" si="5"/>
        <v>201.66062999999997</v>
      </c>
      <c r="E87" s="13">
        <v>270.96279069767422</v>
      </c>
      <c r="F87" s="13">
        <v>199.01506708609267</v>
      </c>
      <c r="G87" s="13">
        <v>2.6455629139072845</v>
      </c>
      <c r="H87" s="13"/>
      <c r="I87" s="13"/>
      <c r="J87" s="13"/>
      <c r="K87" s="13"/>
      <c r="L87" s="13"/>
      <c r="M87" s="13"/>
      <c r="N87" s="13"/>
      <c r="O87" s="13"/>
    </row>
    <row r="88" spans="1:15" x14ac:dyDescent="0.2">
      <c r="A88" s="16">
        <v>1878</v>
      </c>
      <c r="B88" s="13">
        <f t="shared" si="3"/>
        <v>483.39870651162767</v>
      </c>
      <c r="C88" s="13">
        <f t="shared" si="4"/>
        <v>483.39870651162767</v>
      </c>
      <c r="D88" s="13">
        <f t="shared" si="5"/>
        <v>210.01265999999995</v>
      </c>
      <c r="E88" s="13">
        <v>273.38604651162768</v>
      </c>
      <c r="F88" s="13">
        <v>207.08868649006618</v>
      </c>
      <c r="G88" s="13">
        <v>2.9239735099337745</v>
      </c>
      <c r="H88" s="13"/>
      <c r="I88" s="13"/>
      <c r="J88" s="13"/>
      <c r="K88" s="13"/>
      <c r="L88" s="13"/>
      <c r="M88" s="13"/>
      <c r="N88" s="13"/>
      <c r="O88" s="13"/>
    </row>
    <row r="89" spans="1:15" x14ac:dyDescent="0.2">
      <c r="A89" s="16">
        <v>1879</v>
      </c>
      <c r="B89" s="13">
        <f t="shared" si="3"/>
        <v>494.17399232558114</v>
      </c>
      <c r="C89" s="13">
        <f t="shared" si="4"/>
        <v>494.17399232558114</v>
      </c>
      <c r="D89" s="13">
        <f t="shared" si="5"/>
        <v>218.36468999999997</v>
      </c>
      <c r="E89" s="13">
        <v>275.80930232558114</v>
      </c>
      <c r="F89" s="13">
        <v>215.16230589403969</v>
      </c>
      <c r="G89" s="13">
        <v>3.2023841059602645</v>
      </c>
      <c r="H89" s="13"/>
      <c r="I89" s="13"/>
      <c r="J89" s="13"/>
      <c r="K89" s="13"/>
      <c r="L89" s="13"/>
      <c r="M89" s="13"/>
      <c r="N89" s="13"/>
      <c r="O89" s="13"/>
    </row>
    <row r="90" spans="1:15" x14ac:dyDescent="0.2">
      <c r="A90" s="16">
        <v>1880</v>
      </c>
      <c r="B90" s="13">
        <f t="shared" si="3"/>
        <v>504.94927813953461</v>
      </c>
      <c r="C90" s="13">
        <f t="shared" si="4"/>
        <v>504.94927813953461</v>
      </c>
      <c r="D90" s="13">
        <f t="shared" si="5"/>
        <v>226.71671999999998</v>
      </c>
      <c r="E90" s="13">
        <v>278.2325581395346</v>
      </c>
      <c r="F90" s="13">
        <v>222.67321744873578</v>
      </c>
      <c r="G90" s="13">
        <v>4.0435025512641953</v>
      </c>
      <c r="H90" s="13"/>
      <c r="I90" s="13"/>
      <c r="J90" s="13"/>
      <c r="K90" s="13"/>
      <c r="L90" s="13"/>
      <c r="M90" s="13"/>
      <c r="N90" s="13"/>
      <c r="O90" s="13"/>
    </row>
    <row r="91" spans="1:15" x14ac:dyDescent="0.2">
      <c r="A91" s="16">
        <v>1881</v>
      </c>
      <c r="B91" s="13">
        <f t="shared" si="3"/>
        <v>519.7686419534881</v>
      </c>
      <c r="C91" s="13">
        <f t="shared" si="4"/>
        <v>519.7686419534881</v>
      </c>
      <c r="D91" s="13">
        <f t="shared" si="5"/>
        <v>239.11282800000001</v>
      </c>
      <c r="E91" s="13">
        <v>280.65581395348806</v>
      </c>
      <c r="F91" s="13">
        <v>234.59470093257389</v>
      </c>
      <c r="G91" s="13">
        <v>4.5181270674261311</v>
      </c>
      <c r="H91" s="13"/>
      <c r="I91" s="13"/>
      <c r="J91" s="13"/>
      <c r="K91" s="13"/>
      <c r="L91" s="13"/>
      <c r="M91" s="13"/>
      <c r="N91" s="13"/>
      <c r="O91" s="13"/>
    </row>
    <row r="92" spans="1:15" x14ac:dyDescent="0.2">
      <c r="A92" s="16">
        <v>1882</v>
      </c>
      <c r="B92" s="13">
        <f t="shared" si="3"/>
        <v>534.58800576744147</v>
      </c>
      <c r="C92" s="13">
        <f t="shared" si="4"/>
        <v>534.58800576744147</v>
      </c>
      <c r="D92" s="13">
        <f t="shared" si="5"/>
        <v>251.50893599999998</v>
      </c>
      <c r="E92" s="13">
        <v>283.07906976744152</v>
      </c>
      <c r="F92" s="13">
        <v>246.66186541697047</v>
      </c>
      <c r="G92" s="13">
        <v>4.8470705830295069</v>
      </c>
      <c r="H92" s="13"/>
      <c r="I92" s="13"/>
      <c r="J92" s="13"/>
      <c r="K92" s="13"/>
      <c r="L92" s="13"/>
      <c r="M92" s="13"/>
      <c r="N92" s="13"/>
      <c r="O92" s="13"/>
    </row>
    <row r="93" spans="1:15" x14ac:dyDescent="0.2">
      <c r="A93" s="16">
        <v>1883</v>
      </c>
      <c r="B93" s="13">
        <f t="shared" si="3"/>
        <v>549.40736958139496</v>
      </c>
      <c r="C93" s="13">
        <f t="shared" si="4"/>
        <v>549.40736958139496</v>
      </c>
      <c r="D93" s="13">
        <f t="shared" si="5"/>
        <v>263.90504399999998</v>
      </c>
      <c r="E93" s="13">
        <v>285.50232558139498</v>
      </c>
      <c r="F93" s="13">
        <v>258.65580697458904</v>
      </c>
      <c r="G93" s="13">
        <v>5.249237025410963</v>
      </c>
      <c r="H93" s="13"/>
      <c r="I93" s="13"/>
      <c r="J93" s="13"/>
      <c r="K93" s="13"/>
      <c r="L93" s="13"/>
      <c r="M93" s="13"/>
      <c r="N93" s="13"/>
      <c r="O93" s="13"/>
    </row>
    <row r="94" spans="1:15" x14ac:dyDescent="0.2">
      <c r="A94" s="16">
        <v>1884</v>
      </c>
      <c r="B94" s="13">
        <f t="shared" si="3"/>
        <v>564.22673339534845</v>
      </c>
      <c r="C94" s="13">
        <f t="shared" si="4"/>
        <v>564.22673339534845</v>
      </c>
      <c r="D94" s="13">
        <f t="shared" si="5"/>
        <v>276.30115199999995</v>
      </c>
      <c r="E94" s="13">
        <v>287.92558139534844</v>
      </c>
      <c r="F94" s="13">
        <v>270.31404705300207</v>
      </c>
      <c r="G94" s="13">
        <v>5.9871049469978592</v>
      </c>
      <c r="H94" s="13"/>
      <c r="I94" s="13"/>
      <c r="J94" s="13"/>
      <c r="K94" s="13"/>
      <c r="L94" s="13"/>
      <c r="M94" s="13"/>
      <c r="N94" s="13"/>
      <c r="O94" s="13"/>
    </row>
    <row r="95" spans="1:15" x14ac:dyDescent="0.2">
      <c r="A95" s="16">
        <v>1885</v>
      </c>
      <c r="B95" s="13">
        <f t="shared" si="3"/>
        <v>579.04609720930182</v>
      </c>
      <c r="C95" s="13">
        <f t="shared" si="4"/>
        <v>579.04609720930182</v>
      </c>
      <c r="D95" s="13">
        <f t="shared" si="5"/>
        <v>288.69725999999991</v>
      </c>
      <c r="E95" s="13">
        <v>290.34883720930191</v>
      </c>
      <c r="F95" s="13">
        <v>282.02356427610522</v>
      </c>
      <c r="G95" s="13">
        <v>6.6736957238946744</v>
      </c>
      <c r="H95" s="13"/>
      <c r="I95" s="13"/>
      <c r="J95" s="13"/>
      <c r="K95" s="13"/>
      <c r="L95" s="13"/>
      <c r="M95" s="13"/>
      <c r="N95" s="13"/>
      <c r="O95" s="13"/>
    </row>
    <row r="96" spans="1:15" x14ac:dyDescent="0.2">
      <c r="A96" s="16">
        <v>1886</v>
      </c>
      <c r="B96" s="13">
        <f t="shared" si="3"/>
        <v>593.86546102325542</v>
      </c>
      <c r="C96" s="13">
        <f t="shared" si="4"/>
        <v>593.86546102325542</v>
      </c>
      <c r="D96" s="13">
        <f t="shared" si="5"/>
        <v>301.093368</v>
      </c>
      <c r="E96" s="13">
        <v>292.77209302325537</v>
      </c>
      <c r="F96" s="13">
        <v>294.02139708583712</v>
      </c>
      <c r="G96" s="13">
        <v>7.0719709141628506</v>
      </c>
      <c r="H96" s="13"/>
      <c r="I96" s="13"/>
      <c r="J96" s="13"/>
      <c r="K96" s="13"/>
      <c r="L96" s="13"/>
      <c r="M96" s="13"/>
      <c r="N96" s="13"/>
      <c r="O96" s="13"/>
    </row>
    <row r="97" spans="1:15" x14ac:dyDescent="0.2">
      <c r="A97" s="16">
        <v>1887</v>
      </c>
      <c r="B97" s="13">
        <f t="shared" si="3"/>
        <v>608.68482483720879</v>
      </c>
      <c r="C97" s="13">
        <f t="shared" si="4"/>
        <v>608.68482483720879</v>
      </c>
      <c r="D97" s="13">
        <f t="shared" si="5"/>
        <v>313.48947599999997</v>
      </c>
      <c r="E97" s="13">
        <v>295.19534883720883</v>
      </c>
      <c r="F97" s="13">
        <v>305.62139035910752</v>
      </c>
      <c r="G97" s="13">
        <v>7.8680856408924669</v>
      </c>
      <c r="H97" s="13"/>
      <c r="I97" s="13"/>
      <c r="J97" s="13"/>
      <c r="K97" s="13"/>
      <c r="L97" s="13"/>
      <c r="M97" s="13"/>
      <c r="N97" s="13"/>
      <c r="O97" s="13"/>
    </row>
    <row r="98" spans="1:15" x14ac:dyDescent="0.2">
      <c r="A98" s="16">
        <v>1888</v>
      </c>
      <c r="B98" s="13">
        <f t="shared" si="3"/>
        <v>623.50418865116228</v>
      </c>
      <c r="C98" s="13">
        <f t="shared" si="4"/>
        <v>623.50418865116228</v>
      </c>
      <c r="D98" s="13">
        <f t="shared" si="5"/>
        <v>325.88558399999999</v>
      </c>
      <c r="E98" s="13">
        <v>297.61860465116229</v>
      </c>
      <c r="F98" s="13">
        <v>317.30575541637984</v>
      </c>
      <c r="G98" s="13">
        <v>8.5798285836201629</v>
      </c>
      <c r="H98" s="13"/>
      <c r="I98" s="13"/>
      <c r="J98" s="13"/>
      <c r="K98" s="13"/>
      <c r="L98" s="13"/>
      <c r="M98" s="13"/>
      <c r="N98" s="13"/>
      <c r="O98" s="13"/>
    </row>
    <row r="99" spans="1:15" x14ac:dyDescent="0.2">
      <c r="A99" s="16">
        <v>1889</v>
      </c>
      <c r="B99" s="13">
        <f t="shared" si="3"/>
        <v>638.32355246511565</v>
      </c>
      <c r="C99" s="13">
        <f t="shared" si="4"/>
        <v>638.32355246511565</v>
      </c>
      <c r="D99" s="13">
        <f t="shared" si="5"/>
        <v>338.28169199999996</v>
      </c>
      <c r="E99" s="13">
        <v>300.04186046511575</v>
      </c>
      <c r="F99" s="13">
        <v>329.28559768383866</v>
      </c>
      <c r="G99" s="13">
        <v>8.9960943161612974</v>
      </c>
      <c r="H99" s="13"/>
      <c r="I99" s="13"/>
      <c r="J99" s="13"/>
      <c r="K99" s="13"/>
      <c r="L99" s="13"/>
      <c r="M99" s="13"/>
      <c r="N99" s="13"/>
      <c r="O99" s="13"/>
    </row>
    <row r="100" spans="1:15" x14ac:dyDescent="0.2">
      <c r="A100" s="16">
        <v>1890</v>
      </c>
      <c r="B100" s="13">
        <f t="shared" si="3"/>
        <v>653.14291627906914</v>
      </c>
      <c r="C100" s="13">
        <f t="shared" si="4"/>
        <v>653.14291627906914</v>
      </c>
      <c r="D100" s="13">
        <f t="shared" si="5"/>
        <v>350.67779999999999</v>
      </c>
      <c r="E100" s="13">
        <v>302.46511627906921</v>
      </c>
      <c r="F100" s="13">
        <v>340.76593895385707</v>
      </c>
      <c r="G100" s="13">
        <v>9.9118610461429135</v>
      </c>
      <c r="H100" s="13"/>
      <c r="I100" s="13"/>
      <c r="J100" s="13"/>
      <c r="K100" s="13"/>
      <c r="L100" s="13"/>
      <c r="M100" s="13"/>
      <c r="N100" s="13"/>
      <c r="O100" s="13"/>
    </row>
    <row r="101" spans="1:15" x14ac:dyDescent="0.2">
      <c r="A101" s="16">
        <v>1891</v>
      </c>
      <c r="B101" s="13">
        <f t="shared" si="3"/>
        <v>673.1100916930227</v>
      </c>
      <c r="C101" s="13">
        <f t="shared" si="4"/>
        <v>673.1100916930227</v>
      </c>
      <c r="D101" s="13">
        <f t="shared" si="5"/>
        <v>368.22171959999997</v>
      </c>
      <c r="E101" s="13">
        <v>304.88837209302267</v>
      </c>
      <c r="F101" s="13">
        <v>357.03203662155761</v>
      </c>
      <c r="G101" s="13">
        <v>10.860030712899686</v>
      </c>
      <c r="H101" s="13">
        <v>0.32965226554267651</v>
      </c>
      <c r="I101" s="13"/>
      <c r="J101" s="13"/>
      <c r="K101" s="13"/>
      <c r="L101" s="13"/>
      <c r="M101" s="13"/>
      <c r="N101" s="13"/>
      <c r="O101" s="13"/>
    </row>
    <row r="102" spans="1:15" x14ac:dyDescent="0.2">
      <c r="A102" s="16">
        <v>1892</v>
      </c>
      <c r="B102" s="13">
        <f t="shared" si="3"/>
        <v>693.07726710697602</v>
      </c>
      <c r="C102" s="13">
        <f t="shared" si="4"/>
        <v>693.07726710697602</v>
      </c>
      <c r="D102" s="13">
        <f t="shared" si="5"/>
        <v>385.76563919999995</v>
      </c>
      <c r="E102" s="13">
        <v>307.31162790697613</v>
      </c>
      <c r="F102" s="13">
        <v>373.81763544272997</v>
      </c>
      <c r="G102" s="13">
        <v>11.288699226184621</v>
      </c>
      <c r="H102" s="13">
        <v>0.65930453108535303</v>
      </c>
      <c r="I102" s="13"/>
      <c r="J102" s="13"/>
      <c r="K102" s="13"/>
      <c r="L102" s="13"/>
      <c r="M102" s="13"/>
      <c r="N102" s="13"/>
      <c r="O102" s="13"/>
    </row>
    <row r="103" spans="1:15" x14ac:dyDescent="0.2">
      <c r="A103" s="16">
        <v>1893</v>
      </c>
      <c r="B103" s="13">
        <f t="shared" si="3"/>
        <v>713.04444252092958</v>
      </c>
      <c r="C103" s="13">
        <f t="shared" si="4"/>
        <v>713.04444252092958</v>
      </c>
      <c r="D103" s="13">
        <f t="shared" si="5"/>
        <v>403.30955879999999</v>
      </c>
      <c r="E103" s="13">
        <v>309.73488372092959</v>
      </c>
      <c r="F103" s="13">
        <v>390.05660332469216</v>
      </c>
      <c r="G103" s="13">
        <v>12.263998678679794</v>
      </c>
      <c r="H103" s="13">
        <v>0.9889567966280296</v>
      </c>
      <c r="I103" s="13"/>
      <c r="J103" s="13"/>
      <c r="K103" s="13"/>
      <c r="L103" s="13"/>
      <c r="M103" s="13"/>
      <c r="N103" s="13"/>
      <c r="O103" s="13"/>
    </row>
    <row r="104" spans="1:15" x14ac:dyDescent="0.2">
      <c r="A104" s="16">
        <v>1894</v>
      </c>
      <c r="B104" s="13">
        <f t="shared" si="3"/>
        <v>733.01161793488302</v>
      </c>
      <c r="C104" s="13">
        <f t="shared" si="4"/>
        <v>733.01161793488302</v>
      </c>
      <c r="D104" s="13">
        <f t="shared" si="5"/>
        <v>420.85347839999997</v>
      </c>
      <c r="E104" s="13">
        <v>312.15813953488305</v>
      </c>
      <c r="F104" s="13">
        <v>407.52641164289798</v>
      </c>
      <c r="G104" s="13">
        <v>12.008457694931288</v>
      </c>
      <c r="H104" s="13">
        <v>1.3186090621707061</v>
      </c>
      <c r="I104" s="13"/>
      <c r="J104" s="13"/>
      <c r="K104" s="13"/>
      <c r="L104" s="13"/>
      <c r="M104" s="13"/>
      <c r="N104" s="13"/>
      <c r="O104" s="13"/>
    </row>
    <row r="105" spans="1:15" x14ac:dyDescent="0.2">
      <c r="A105" s="16">
        <v>1895</v>
      </c>
      <c r="B105" s="13">
        <f t="shared" si="3"/>
        <v>752.97879334883646</v>
      </c>
      <c r="C105" s="13">
        <f t="shared" si="4"/>
        <v>752.97879334883646</v>
      </c>
      <c r="D105" s="13">
        <f t="shared" si="5"/>
        <v>438.39739799999995</v>
      </c>
      <c r="E105" s="13">
        <v>314.58139534883651</v>
      </c>
      <c r="F105" s="13">
        <v>422.80779856898249</v>
      </c>
      <c r="G105" s="13">
        <v>13.941338103304062</v>
      </c>
      <c r="H105" s="13">
        <v>1.6482613277133824</v>
      </c>
      <c r="I105" s="13"/>
      <c r="J105" s="13"/>
      <c r="K105" s="13"/>
      <c r="L105" s="13"/>
      <c r="M105" s="13"/>
      <c r="N105" s="13"/>
      <c r="O105" s="13"/>
    </row>
    <row r="106" spans="1:15" x14ac:dyDescent="0.2">
      <c r="A106" s="16">
        <v>1896</v>
      </c>
      <c r="B106" s="13">
        <f t="shared" si="3"/>
        <v>772.94596876279002</v>
      </c>
      <c r="C106" s="13">
        <f t="shared" si="4"/>
        <v>772.94596876279002</v>
      </c>
      <c r="D106" s="13">
        <f t="shared" si="5"/>
        <v>455.94131759999999</v>
      </c>
      <c r="E106" s="13">
        <v>317.00465116278997</v>
      </c>
      <c r="F106" s="13">
        <v>439.8244389846692</v>
      </c>
      <c r="G106" s="13">
        <v>14.138965022074755</v>
      </c>
      <c r="H106" s="13">
        <v>1.9779135932560588</v>
      </c>
      <c r="I106" s="13"/>
      <c r="J106" s="13"/>
      <c r="K106" s="13"/>
      <c r="L106" s="13"/>
      <c r="M106" s="13"/>
      <c r="N106" s="13"/>
      <c r="O106" s="13"/>
    </row>
    <row r="107" spans="1:15" x14ac:dyDescent="0.2">
      <c r="A107" s="16">
        <v>1897</v>
      </c>
      <c r="B107" s="13">
        <f t="shared" si="3"/>
        <v>792.91314417674346</v>
      </c>
      <c r="C107" s="13">
        <f t="shared" si="4"/>
        <v>792.91314417674346</v>
      </c>
      <c r="D107" s="13">
        <f t="shared" si="5"/>
        <v>473.48523720000003</v>
      </c>
      <c r="E107" s="13">
        <v>319.42790697674343</v>
      </c>
      <c r="F107" s="13">
        <v>456.03924351075426</v>
      </c>
      <c r="G107" s="13">
        <v>15.13842783044705</v>
      </c>
      <c r="H107" s="13">
        <v>2.3075658587987351</v>
      </c>
      <c r="I107" s="13"/>
      <c r="J107" s="13"/>
      <c r="K107" s="13"/>
      <c r="L107" s="13"/>
      <c r="M107" s="13"/>
      <c r="N107" s="13"/>
      <c r="O107" s="13"/>
    </row>
    <row r="108" spans="1:15" x14ac:dyDescent="0.2">
      <c r="A108" s="16">
        <v>1898</v>
      </c>
      <c r="B108" s="13">
        <f t="shared" si="3"/>
        <v>812.8803195906969</v>
      </c>
      <c r="C108" s="13">
        <f t="shared" si="4"/>
        <v>812.8803195906969</v>
      </c>
      <c r="D108" s="13">
        <f t="shared" si="5"/>
        <v>491.02915679999995</v>
      </c>
      <c r="E108" s="13">
        <v>321.85116279069689</v>
      </c>
      <c r="F108" s="13">
        <v>472.1244279494224</v>
      </c>
      <c r="G108" s="13">
        <v>16.267510726236143</v>
      </c>
      <c r="H108" s="13">
        <v>2.6372181243414117</v>
      </c>
      <c r="I108" s="13"/>
      <c r="J108" s="13"/>
      <c r="K108" s="13"/>
      <c r="L108" s="13"/>
      <c r="M108" s="13"/>
      <c r="N108" s="13"/>
      <c r="O108" s="13"/>
    </row>
    <row r="109" spans="1:15" x14ac:dyDescent="0.2">
      <c r="A109" s="16">
        <v>1899</v>
      </c>
      <c r="B109" s="13">
        <f t="shared" si="3"/>
        <v>832.84749500465023</v>
      </c>
      <c r="C109" s="13">
        <f t="shared" si="4"/>
        <v>832.84749500465023</v>
      </c>
      <c r="D109" s="13">
        <f t="shared" si="5"/>
        <v>508.57307639999993</v>
      </c>
      <c r="E109" s="13">
        <v>324.27441860465035</v>
      </c>
      <c r="F109" s="13">
        <v>488.3302212074455</v>
      </c>
      <c r="G109" s="13">
        <v>17.275984802670358</v>
      </c>
      <c r="H109" s="13">
        <v>2.9668703898840878</v>
      </c>
      <c r="I109" s="13"/>
      <c r="J109" s="13"/>
      <c r="K109" s="13"/>
      <c r="L109" s="13"/>
      <c r="M109" s="13"/>
      <c r="N109" s="13"/>
      <c r="O109" s="13"/>
    </row>
    <row r="110" spans="1:15" x14ac:dyDescent="0.2">
      <c r="A110" s="16">
        <v>1900</v>
      </c>
      <c r="B110" s="13">
        <f t="shared" si="3"/>
        <v>852.81467041860378</v>
      </c>
      <c r="C110" s="13">
        <f t="shared" si="4"/>
        <v>852.17977213306744</v>
      </c>
      <c r="D110" s="13">
        <f t="shared" si="5"/>
        <v>525.48209771446363</v>
      </c>
      <c r="E110" s="13">
        <v>326.69767441860381</v>
      </c>
      <c r="F110" s="13">
        <v>502.3531444984086</v>
      </c>
      <c r="G110" s="13">
        <v>19.832430560628246</v>
      </c>
      <c r="H110" s="13">
        <v>3.2965226554267653</v>
      </c>
      <c r="I110" s="13">
        <v>0.63489828553633298</v>
      </c>
      <c r="J110" s="13"/>
      <c r="K110" s="13"/>
      <c r="L110" s="13"/>
      <c r="M110" s="13"/>
      <c r="N110" s="13">
        <f t="shared" ref="N110:N133" si="6">+I110+K110+L110+M110</f>
        <v>0.63489828553633298</v>
      </c>
      <c r="O110" s="13"/>
    </row>
    <row r="111" spans="1:15" x14ac:dyDescent="0.2">
      <c r="A111" s="16">
        <v>1901</v>
      </c>
      <c r="B111" s="13">
        <f t="shared" si="3"/>
        <v>883.40510263255726</v>
      </c>
      <c r="C111" s="13">
        <f t="shared" si="4"/>
        <v>882.60685672986835</v>
      </c>
      <c r="D111" s="13">
        <f t="shared" si="5"/>
        <v>553.48592649731108</v>
      </c>
      <c r="E111" s="13">
        <v>329.12093023255727</v>
      </c>
      <c r="F111" s="13">
        <v>525.82561931390399</v>
      </c>
      <c r="G111" s="13">
        <v>23.411455760857063</v>
      </c>
      <c r="H111" s="13">
        <v>4.2488514225500538</v>
      </c>
      <c r="I111" s="13">
        <v>0.79824590268888462</v>
      </c>
      <c r="J111" s="13"/>
      <c r="K111" s="13"/>
      <c r="L111" s="13"/>
      <c r="M111" s="13"/>
      <c r="N111" s="13">
        <f t="shared" si="6"/>
        <v>0.79824590268888462</v>
      </c>
      <c r="O111" s="13"/>
    </row>
    <row r="112" spans="1:15" x14ac:dyDescent="0.2">
      <c r="A112" s="16">
        <v>1902</v>
      </c>
      <c r="B112" s="13">
        <f t="shared" si="3"/>
        <v>913.99553484651074</v>
      </c>
      <c r="C112" s="13">
        <f t="shared" si="4"/>
        <v>913.03394132666926</v>
      </c>
      <c r="D112" s="13">
        <f t="shared" si="5"/>
        <v>581.48975528015853</v>
      </c>
      <c r="E112" s="13">
        <v>331.54418604651073</v>
      </c>
      <c r="F112" s="13">
        <v>551.13066991395488</v>
      </c>
      <c r="G112" s="13">
        <v>25.157905176530367</v>
      </c>
      <c r="H112" s="13">
        <v>5.2011801896733409</v>
      </c>
      <c r="I112" s="13">
        <v>0.96159351984143626</v>
      </c>
      <c r="J112" s="13"/>
      <c r="K112" s="13"/>
      <c r="L112" s="13"/>
      <c r="M112" s="13"/>
      <c r="N112" s="13">
        <f t="shared" si="6"/>
        <v>0.96159351984143626</v>
      </c>
      <c r="O112" s="13"/>
    </row>
    <row r="113" spans="1:15" x14ac:dyDescent="0.2">
      <c r="A113" s="16">
        <v>1903</v>
      </c>
      <c r="B113" s="13">
        <f t="shared" si="3"/>
        <v>944.5859670604641</v>
      </c>
      <c r="C113" s="13">
        <f t="shared" si="4"/>
        <v>943.46102592347006</v>
      </c>
      <c r="D113" s="13">
        <f t="shared" si="5"/>
        <v>609.49358406300587</v>
      </c>
      <c r="E113" s="13">
        <v>333.96744186046419</v>
      </c>
      <c r="F113" s="13">
        <v>576.52202192713867</v>
      </c>
      <c r="G113" s="13">
        <v>26.818053179070546</v>
      </c>
      <c r="H113" s="13">
        <v>6.153508956796629</v>
      </c>
      <c r="I113" s="13">
        <v>1.1249411369939879</v>
      </c>
      <c r="J113" s="13"/>
      <c r="K113" s="13"/>
      <c r="L113" s="13"/>
      <c r="M113" s="13"/>
      <c r="N113" s="13">
        <f t="shared" si="6"/>
        <v>1.1249411369939879</v>
      </c>
      <c r="O113" s="13"/>
    </row>
    <row r="114" spans="1:15" x14ac:dyDescent="0.2">
      <c r="A114" s="16">
        <v>1904</v>
      </c>
      <c r="B114" s="13">
        <f t="shared" si="3"/>
        <v>975.17639927441758</v>
      </c>
      <c r="C114" s="13">
        <f t="shared" si="4"/>
        <v>973.88811052027108</v>
      </c>
      <c r="D114" s="13">
        <f t="shared" si="5"/>
        <v>637.49741284585343</v>
      </c>
      <c r="E114" s="13">
        <v>336.39069767441765</v>
      </c>
      <c r="F114" s="13">
        <v>600.80786241624662</v>
      </c>
      <c r="G114" s="13">
        <v>29.583712705686882</v>
      </c>
      <c r="H114" s="13">
        <v>7.1058377239199162</v>
      </c>
      <c r="I114" s="13">
        <v>1.2882887541465395</v>
      </c>
      <c r="J114" s="13"/>
      <c r="K114" s="13"/>
      <c r="L114" s="13"/>
      <c r="M114" s="13"/>
      <c r="N114" s="13">
        <f t="shared" si="6"/>
        <v>1.2882887541465395</v>
      </c>
      <c r="O114" s="13"/>
    </row>
    <row r="115" spans="1:15" x14ac:dyDescent="0.2">
      <c r="A115" s="16">
        <v>1905</v>
      </c>
      <c r="B115" s="13">
        <f t="shared" si="3"/>
        <v>1005.7668314883709</v>
      </c>
      <c r="C115" s="13">
        <f t="shared" si="4"/>
        <v>1004.3151951170719</v>
      </c>
      <c r="D115" s="13">
        <f t="shared" si="5"/>
        <v>665.50124162870077</v>
      </c>
      <c r="E115" s="13">
        <v>338.81395348837111</v>
      </c>
      <c r="F115" s="13">
        <v>628.82917795850756</v>
      </c>
      <c r="G115" s="13">
        <v>28.613897179150097</v>
      </c>
      <c r="H115" s="13">
        <v>8.0581664910432043</v>
      </c>
      <c r="I115" s="13">
        <v>1.451636371299091</v>
      </c>
      <c r="J115" s="13"/>
      <c r="K115" s="13"/>
      <c r="L115" s="13"/>
      <c r="M115" s="13"/>
      <c r="N115" s="13">
        <f t="shared" si="6"/>
        <v>1.451636371299091</v>
      </c>
      <c r="O115" s="13"/>
    </row>
    <row r="116" spans="1:15" x14ac:dyDescent="0.2">
      <c r="A116" s="16">
        <v>1906</v>
      </c>
      <c r="B116" s="13">
        <f t="shared" si="3"/>
        <v>1036.3572637023246</v>
      </c>
      <c r="C116" s="13">
        <f t="shared" si="4"/>
        <v>1034.7422797138729</v>
      </c>
      <c r="D116" s="13">
        <f t="shared" si="5"/>
        <v>693.50507041154833</v>
      </c>
      <c r="E116" s="13">
        <v>341.23720930232457</v>
      </c>
      <c r="F116" s="13">
        <v>652.93857236001213</v>
      </c>
      <c r="G116" s="13">
        <v>31.556002793369636</v>
      </c>
      <c r="H116" s="13">
        <v>9.0104952581664914</v>
      </c>
      <c r="I116" s="13">
        <v>1.6149839884516426</v>
      </c>
      <c r="J116" s="13"/>
      <c r="K116" s="13"/>
      <c r="L116" s="13"/>
      <c r="M116" s="13"/>
      <c r="N116" s="13">
        <f t="shared" si="6"/>
        <v>1.6149839884516426</v>
      </c>
      <c r="O116" s="13"/>
    </row>
    <row r="117" spans="1:15" x14ac:dyDescent="0.2">
      <c r="A117" s="16">
        <v>1907</v>
      </c>
      <c r="B117" s="13">
        <f t="shared" si="3"/>
        <v>1066.947695916278</v>
      </c>
      <c r="C117" s="13">
        <f t="shared" si="4"/>
        <v>1065.1693643106737</v>
      </c>
      <c r="D117" s="13">
        <f t="shared" si="5"/>
        <v>721.50889919439578</v>
      </c>
      <c r="E117" s="13">
        <v>343.66046511627803</v>
      </c>
      <c r="F117" s="13">
        <v>677.15712278206445</v>
      </c>
      <c r="G117" s="13">
        <v>34.388952387041485</v>
      </c>
      <c r="H117" s="13">
        <v>9.9628240252897786</v>
      </c>
      <c r="I117" s="13">
        <v>1.7783316056041942</v>
      </c>
      <c r="J117" s="13"/>
      <c r="K117" s="13"/>
      <c r="L117" s="13"/>
      <c r="M117" s="13"/>
      <c r="N117" s="13">
        <f t="shared" si="6"/>
        <v>1.7783316056041942</v>
      </c>
      <c r="O117" s="13"/>
    </row>
    <row r="118" spans="1:15" x14ac:dyDescent="0.2">
      <c r="A118" s="16">
        <v>1908</v>
      </c>
      <c r="B118" s="13">
        <f t="shared" si="3"/>
        <v>1097.5381281302311</v>
      </c>
      <c r="C118" s="13">
        <f t="shared" si="4"/>
        <v>1095.5964489074745</v>
      </c>
      <c r="D118" s="13">
        <f t="shared" si="5"/>
        <v>749.51272797724312</v>
      </c>
      <c r="E118" s="13">
        <v>346.08372093023149</v>
      </c>
      <c r="F118" s="13">
        <v>701.77643117966306</v>
      </c>
      <c r="G118" s="13">
        <v>36.82114400516695</v>
      </c>
      <c r="H118" s="13">
        <v>10.915152792413066</v>
      </c>
      <c r="I118" s="13">
        <v>1.9416792227567459</v>
      </c>
      <c r="J118" s="13"/>
      <c r="K118" s="13"/>
      <c r="L118" s="13"/>
      <c r="M118" s="13"/>
      <c r="N118" s="13">
        <f t="shared" si="6"/>
        <v>1.9416792227567459</v>
      </c>
      <c r="O118" s="13"/>
    </row>
    <row r="119" spans="1:15" x14ac:dyDescent="0.2">
      <c r="A119" s="16">
        <v>1909</v>
      </c>
      <c r="B119" s="13">
        <f t="shared" si="3"/>
        <v>1128.1285603441845</v>
      </c>
      <c r="C119" s="13">
        <f t="shared" si="4"/>
        <v>1126.0235335042753</v>
      </c>
      <c r="D119" s="13">
        <f t="shared" si="5"/>
        <v>777.51655676009045</v>
      </c>
      <c r="E119" s="13">
        <v>348.50697674418495</v>
      </c>
      <c r="F119" s="13">
        <v>725.95726285114347</v>
      </c>
      <c r="G119" s="13">
        <v>39.691812349410654</v>
      </c>
      <c r="H119" s="13">
        <v>11.867481559536351</v>
      </c>
      <c r="I119" s="13">
        <v>2.1050268399092973</v>
      </c>
      <c r="J119" s="13"/>
      <c r="K119" s="13"/>
      <c r="L119" s="13"/>
      <c r="M119" s="13"/>
      <c r="N119" s="13">
        <f t="shared" si="6"/>
        <v>2.1050268399092973</v>
      </c>
      <c r="O119" s="13"/>
    </row>
    <row r="120" spans="1:15" x14ac:dyDescent="0.2">
      <c r="A120" s="16">
        <v>1910</v>
      </c>
      <c r="B120" s="13">
        <f t="shared" si="3"/>
        <v>1158.7189925581383</v>
      </c>
      <c r="C120" s="13">
        <f t="shared" si="4"/>
        <v>1156.4506181010765</v>
      </c>
      <c r="D120" s="13">
        <f t="shared" si="5"/>
        <v>805.52038554293802</v>
      </c>
      <c r="E120" s="13">
        <v>350.93023255813841</v>
      </c>
      <c r="F120" s="13">
        <v>749.54112314047882</v>
      </c>
      <c r="G120" s="13">
        <v>42.884741854514019</v>
      </c>
      <c r="H120" s="13">
        <v>13.094520547945207</v>
      </c>
      <c r="I120" s="13">
        <v>2.2683744570618494</v>
      </c>
      <c r="J120" s="13"/>
      <c r="K120" s="13"/>
      <c r="L120" s="13"/>
      <c r="M120" s="13"/>
      <c r="N120" s="13">
        <f t="shared" si="6"/>
        <v>2.2683744570618494</v>
      </c>
      <c r="O120" s="13"/>
    </row>
    <row r="121" spans="1:15" x14ac:dyDescent="0.2">
      <c r="A121" s="16">
        <v>1911</v>
      </c>
      <c r="B121" s="13">
        <f t="shared" si="3"/>
        <v>1177.0118350387586</v>
      </c>
      <c r="C121" s="13">
        <f t="shared" si="4"/>
        <v>1173.778785031343</v>
      </c>
      <c r="D121" s="13">
        <f t="shared" si="5"/>
        <v>820.42529665925099</v>
      </c>
      <c r="E121" s="13">
        <v>353.35348837209187</v>
      </c>
      <c r="F121" s="13">
        <v>758.54399475540436</v>
      </c>
      <c r="G121" s="13">
        <v>47.944336677292341</v>
      </c>
      <c r="H121" s="13">
        <v>13.936965226554269</v>
      </c>
      <c r="I121" s="13">
        <v>3.2330500074155979</v>
      </c>
      <c r="J121" s="13"/>
      <c r="K121" s="13"/>
      <c r="L121" s="13"/>
      <c r="M121" s="13"/>
      <c r="N121" s="13">
        <f t="shared" si="6"/>
        <v>3.2330500074155979</v>
      </c>
      <c r="O121" s="13"/>
    </row>
    <row r="122" spans="1:15" x14ac:dyDescent="0.2">
      <c r="A122" s="16">
        <v>1912</v>
      </c>
      <c r="B122" s="13">
        <f t="shared" si="3"/>
        <v>1195.3046775193789</v>
      </c>
      <c r="C122" s="13">
        <f t="shared" si="4"/>
        <v>1191.1069519616094</v>
      </c>
      <c r="D122" s="13">
        <f t="shared" si="5"/>
        <v>835.33020777556396</v>
      </c>
      <c r="E122" s="13">
        <v>355.77674418604533</v>
      </c>
      <c r="F122" s="13">
        <v>766.94698066652211</v>
      </c>
      <c r="G122" s="13">
        <v>53.603817203878513</v>
      </c>
      <c r="H122" s="13">
        <v>14.77940990516333</v>
      </c>
      <c r="I122" s="13">
        <v>4.1977255577693464</v>
      </c>
      <c r="J122" s="13"/>
      <c r="K122" s="13"/>
      <c r="L122" s="13"/>
      <c r="M122" s="13"/>
      <c r="N122" s="13">
        <f t="shared" si="6"/>
        <v>4.1977255577693464</v>
      </c>
      <c r="O122" s="13"/>
    </row>
    <row r="123" spans="1:15" x14ac:dyDescent="0.2">
      <c r="A123" s="16">
        <v>1913</v>
      </c>
      <c r="B123" s="13">
        <f t="shared" si="3"/>
        <v>1213.5975199999998</v>
      </c>
      <c r="C123" s="13">
        <f t="shared" si="4"/>
        <v>1208.4351188918768</v>
      </c>
      <c r="D123" s="13">
        <f t="shared" si="5"/>
        <v>850.23511889187682</v>
      </c>
      <c r="E123" s="13">
        <v>358.2</v>
      </c>
      <c r="F123" s="13">
        <v>775.62748523940434</v>
      </c>
      <c r="G123" s="13">
        <v>58.985779068700189</v>
      </c>
      <c r="H123" s="13">
        <v>15.621854583772391</v>
      </c>
      <c r="I123" s="13">
        <v>5.1624011081230954</v>
      </c>
      <c r="J123" s="13"/>
      <c r="K123" s="13"/>
      <c r="L123" s="13"/>
      <c r="M123" s="13"/>
      <c r="N123" s="13">
        <f t="shared" si="6"/>
        <v>5.1624011081230954</v>
      </c>
      <c r="O123" s="13"/>
    </row>
    <row r="124" spans="1:15" x14ac:dyDescent="0.2">
      <c r="A124" s="16">
        <v>1914</v>
      </c>
      <c r="B124" s="13">
        <f t="shared" si="3"/>
        <v>1233.4319715315316</v>
      </c>
      <c r="C124" s="13">
        <f t="shared" si="4"/>
        <v>1227.3048948730548</v>
      </c>
      <c r="D124" s="13">
        <f t="shared" si="5"/>
        <v>865.1400300081898</v>
      </c>
      <c r="E124" s="13">
        <v>362.16486486486485</v>
      </c>
      <c r="F124" s="13">
        <v>784.23157649869097</v>
      </c>
      <c r="G124" s="13">
        <v>64.444154247117396</v>
      </c>
      <c r="H124" s="13">
        <v>16.464299262381452</v>
      </c>
      <c r="I124" s="13">
        <v>6.1270766584768426</v>
      </c>
      <c r="J124" s="13"/>
      <c r="K124" s="13"/>
      <c r="L124" s="13"/>
      <c r="M124" s="13"/>
      <c r="N124" s="13">
        <f t="shared" si="6"/>
        <v>6.1270766584768426</v>
      </c>
      <c r="O124" s="13"/>
    </row>
    <row r="125" spans="1:15" x14ac:dyDescent="0.2">
      <c r="A125" s="16">
        <v>1915</v>
      </c>
      <c r="B125" s="13">
        <f t="shared" si="3"/>
        <v>1253.2664230630628</v>
      </c>
      <c r="C125" s="13">
        <f t="shared" si="4"/>
        <v>1246.1746708542323</v>
      </c>
      <c r="D125" s="13">
        <f t="shared" si="5"/>
        <v>880.04494112450266</v>
      </c>
      <c r="E125" s="13">
        <v>366.12972972972972</v>
      </c>
      <c r="F125" s="13">
        <v>792.41163925495516</v>
      </c>
      <c r="G125" s="13">
        <v>70.32655792855698</v>
      </c>
      <c r="H125" s="13">
        <v>17.306743940990511</v>
      </c>
      <c r="I125" s="13">
        <v>7.0917522088305915</v>
      </c>
      <c r="J125" s="13"/>
      <c r="K125" s="13"/>
      <c r="L125" s="13"/>
      <c r="M125" s="13"/>
      <c r="N125" s="13">
        <f t="shared" si="6"/>
        <v>7.0917522088305915</v>
      </c>
      <c r="O125" s="13"/>
    </row>
    <row r="126" spans="1:15" x14ac:dyDescent="0.2">
      <c r="A126" s="16">
        <v>1916</v>
      </c>
      <c r="B126" s="13">
        <f t="shared" si="3"/>
        <v>1273.1008745945946</v>
      </c>
      <c r="C126" s="13">
        <f t="shared" si="4"/>
        <v>1265.0444468354103</v>
      </c>
      <c r="D126" s="13">
        <f t="shared" si="5"/>
        <v>894.94985224081574</v>
      </c>
      <c r="E126" s="13">
        <v>370.09459459459458</v>
      </c>
      <c r="F126" s="13">
        <v>800.32635301048356</v>
      </c>
      <c r="G126" s="13">
        <v>76.474310610732601</v>
      </c>
      <c r="H126" s="13">
        <v>18.149188619599578</v>
      </c>
      <c r="I126" s="13">
        <v>8.0564277591843396</v>
      </c>
      <c r="J126" s="13"/>
      <c r="K126" s="13"/>
      <c r="L126" s="13"/>
      <c r="M126" s="13"/>
      <c r="N126" s="13">
        <f t="shared" si="6"/>
        <v>8.0564277591843396</v>
      </c>
      <c r="O126" s="13"/>
    </row>
    <row r="127" spans="1:15" x14ac:dyDescent="0.2">
      <c r="A127" s="16">
        <v>1917</v>
      </c>
      <c r="B127" s="13">
        <f t="shared" si="3"/>
        <v>1292.935326126126</v>
      </c>
      <c r="C127" s="13">
        <f t="shared" si="4"/>
        <v>1283.9142228165879</v>
      </c>
      <c r="D127" s="13">
        <f t="shared" si="5"/>
        <v>909.85476335712849</v>
      </c>
      <c r="E127" s="13">
        <v>374.05945945945945</v>
      </c>
      <c r="F127" s="13">
        <v>809.95922254174195</v>
      </c>
      <c r="G127" s="13">
        <v>80.903907517177956</v>
      </c>
      <c r="H127" s="13">
        <v>18.991633298208637</v>
      </c>
      <c r="I127" s="13">
        <v>9.0211033095380895</v>
      </c>
      <c r="J127" s="13"/>
      <c r="K127" s="13"/>
      <c r="L127" s="13"/>
      <c r="M127" s="13"/>
      <c r="N127" s="13">
        <f t="shared" si="6"/>
        <v>9.0211033095380895</v>
      </c>
      <c r="O127" s="13"/>
    </row>
    <row r="128" spans="1:15" x14ac:dyDescent="0.2">
      <c r="A128" s="16">
        <v>1918</v>
      </c>
      <c r="B128" s="13">
        <f t="shared" si="3"/>
        <v>1312.7697776576576</v>
      </c>
      <c r="C128" s="13">
        <f t="shared" si="4"/>
        <v>1302.7839987977659</v>
      </c>
      <c r="D128" s="13">
        <f t="shared" si="5"/>
        <v>924.75967447344146</v>
      </c>
      <c r="E128" s="13">
        <v>378.02432432432431</v>
      </c>
      <c r="F128" s="13">
        <v>823.61615466051467</v>
      </c>
      <c r="G128" s="13">
        <v>81.309441836109102</v>
      </c>
      <c r="H128" s="13">
        <v>19.834077976817696</v>
      </c>
      <c r="I128" s="13">
        <v>9.9857788598918393</v>
      </c>
      <c r="J128" s="13"/>
      <c r="K128" s="13"/>
      <c r="L128" s="13"/>
      <c r="M128" s="13"/>
      <c r="N128" s="13">
        <f t="shared" si="6"/>
        <v>9.9857788598918393</v>
      </c>
      <c r="O128" s="13"/>
    </row>
    <row r="129" spans="1:15" x14ac:dyDescent="0.2">
      <c r="A129" s="16">
        <v>1919</v>
      </c>
      <c r="B129" s="13">
        <f t="shared" si="3"/>
        <v>1332.6042291891893</v>
      </c>
      <c r="C129" s="13">
        <f t="shared" si="4"/>
        <v>1321.6537747789437</v>
      </c>
      <c r="D129" s="13">
        <f t="shared" si="5"/>
        <v>939.66458558975444</v>
      </c>
      <c r="E129" s="13">
        <v>381.98918918918918</v>
      </c>
      <c r="F129" s="13">
        <v>831.3780577857774</v>
      </c>
      <c r="G129" s="13">
        <v>87.610005148550286</v>
      </c>
      <c r="H129" s="13">
        <v>20.676522655426758</v>
      </c>
      <c r="I129" s="13">
        <v>10.950454410245587</v>
      </c>
      <c r="J129" s="13"/>
      <c r="K129" s="13"/>
      <c r="L129" s="13"/>
      <c r="M129" s="13"/>
      <c r="N129" s="13">
        <f t="shared" si="6"/>
        <v>10.950454410245587</v>
      </c>
      <c r="O129" s="13"/>
    </row>
    <row r="130" spans="1:15" x14ac:dyDescent="0.2">
      <c r="A130" s="16">
        <v>1920</v>
      </c>
      <c r="B130" s="13">
        <f t="shared" si="3"/>
        <v>1352.4386807207209</v>
      </c>
      <c r="C130" s="13">
        <f t="shared" si="4"/>
        <v>1340.5235507601215</v>
      </c>
      <c r="D130" s="13">
        <f t="shared" si="5"/>
        <v>954.5694967060673</v>
      </c>
      <c r="E130" s="13">
        <v>385.95405405405404</v>
      </c>
      <c r="F130" s="13">
        <v>838.90920432729479</v>
      </c>
      <c r="G130" s="13">
        <v>93.619375624294065</v>
      </c>
      <c r="H130" s="13">
        <v>22.040916754478399</v>
      </c>
      <c r="I130" s="13">
        <v>11.915129960599337</v>
      </c>
      <c r="J130" s="13"/>
      <c r="K130" s="13"/>
      <c r="L130" s="13"/>
      <c r="M130" s="13"/>
      <c r="N130" s="13">
        <f t="shared" si="6"/>
        <v>11.915129960599337</v>
      </c>
      <c r="O130" s="13"/>
    </row>
    <row r="131" spans="1:15" x14ac:dyDescent="0.2">
      <c r="A131" s="16">
        <v>1921</v>
      </c>
      <c r="B131" s="13">
        <f t="shared" si="3"/>
        <v>1372.273132252252</v>
      </c>
      <c r="C131" s="13">
        <f t="shared" si="4"/>
        <v>1359.393326741299</v>
      </c>
      <c r="D131" s="13">
        <f t="shared" si="5"/>
        <v>969.47440782238016</v>
      </c>
      <c r="E131" s="13">
        <v>389.91891891891891</v>
      </c>
      <c r="F131" s="13">
        <v>842.42952388752599</v>
      </c>
      <c r="G131" s="13">
        <v>101.75963946699329</v>
      </c>
      <c r="H131" s="13">
        <v>25.28524446786091</v>
      </c>
      <c r="I131" s="13">
        <v>12.879805510953084</v>
      </c>
      <c r="J131" s="13"/>
      <c r="K131" s="13"/>
      <c r="L131" s="13"/>
      <c r="M131" s="13"/>
      <c r="N131" s="13">
        <f t="shared" si="6"/>
        <v>12.879805510953084</v>
      </c>
      <c r="O131" s="13"/>
    </row>
    <row r="132" spans="1:15" x14ac:dyDescent="0.2">
      <c r="A132" s="16">
        <v>1922</v>
      </c>
      <c r="B132" s="13">
        <f t="shared" si="3"/>
        <v>1392.1075837837839</v>
      </c>
      <c r="C132" s="13">
        <f t="shared" si="4"/>
        <v>1378.263102722477</v>
      </c>
      <c r="D132" s="13">
        <f t="shared" si="5"/>
        <v>984.37931893869325</v>
      </c>
      <c r="E132" s="13">
        <v>393.88378378378377</v>
      </c>
      <c r="F132" s="13">
        <v>844.94401576475263</v>
      </c>
      <c r="G132" s="13">
        <v>110.90573099269713</v>
      </c>
      <c r="H132" s="13">
        <v>28.529572181243413</v>
      </c>
      <c r="I132" s="13">
        <v>13.844481061306833</v>
      </c>
      <c r="J132" s="13"/>
      <c r="K132" s="13"/>
      <c r="L132" s="13"/>
      <c r="M132" s="13"/>
      <c r="N132" s="13">
        <f t="shared" si="6"/>
        <v>13.844481061306833</v>
      </c>
      <c r="O132" s="13"/>
    </row>
    <row r="133" spans="1:15" x14ac:dyDescent="0.2">
      <c r="A133" s="16">
        <v>1923</v>
      </c>
      <c r="B133" s="13">
        <f t="shared" si="3"/>
        <v>1411.9420353153153</v>
      </c>
      <c r="C133" s="13">
        <f t="shared" si="4"/>
        <v>1397.1328787036546</v>
      </c>
      <c r="D133" s="13">
        <f t="shared" si="5"/>
        <v>999.28423005500588</v>
      </c>
      <c r="E133" s="13">
        <v>397.84864864864863</v>
      </c>
      <c r="F133" s="13">
        <v>847.75484568671573</v>
      </c>
      <c r="G133" s="13">
        <v>119.75548447366418</v>
      </c>
      <c r="H133" s="13">
        <v>31.773899894625924</v>
      </c>
      <c r="I133" s="13">
        <v>14.809156611660583</v>
      </c>
      <c r="J133" s="13"/>
      <c r="K133" s="13"/>
      <c r="L133" s="13"/>
      <c r="M133" s="13"/>
      <c r="N133" s="13">
        <f t="shared" si="6"/>
        <v>14.809156611660583</v>
      </c>
      <c r="O133" s="13"/>
    </row>
    <row r="134" spans="1:15" x14ac:dyDescent="0.2">
      <c r="A134" s="16">
        <v>1924</v>
      </c>
      <c r="B134" s="13">
        <f t="shared" si="3"/>
        <v>1431.7764868468464</v>
      </c>
      <c r="C134" s="13">
        <f t="shared" si="4"/>
        <v>1416.0026546848321</v>
      </c>
      <c r="D134" s="13">
        <f t="shared" si="5"/>
        <v>1014.1891411713187</v>
      </c>
      <c r="E134" s="13">
        <v>401.8135135135135</v>
      </c>
      <c r="F134" s="13">
        <v>850.36573503664374</v>
      </c>
      <c r="G134" s="13">
        <v>128.80517852666662</v>
      </c>
      <c r="H134" s="13">
        <v>35.018227608008424</v>
      </c>
      <c r="I134" s="13">
        <v>15.773832162014333</v>
      </c>
      <c r="J134" s="13"/>
      <c r="K134" s="13"/>
      <c r="L134" s="13"/>
      <c r="M134" s="13"/>
      <c r="N134" s="13">
        <f t="shared" ref="N134:N197" si="7">+I134+K134+L134+M134</f>
        <v>15.773832162014333</v>
      </c>
      <c r="O134" s="13"/>
    </row>
    <row r="135" spans="1:15" x14ac:dyDescent="0.2">
      <c r="A135" s="16">
        <v>1925</v>
      </c>
      <c r="B135" s="13">
        <f t="shared" si="3"/>
        <v>1451.6109383783785</v>
      </c>
      <c r="C135" s="13">
        <f t="shared" si="4"/>
        <v>1434.8724306660104</v>
      </c>
      <c r="D135" s="13">
        <f t="shared" si="5"/>
        <v>1029.0940522876319</v>
      </c>
      <c r="E135" s="13">
        <v>405.77837837837836</v>
      </c>
      <c r="F135" s="13">
        <v>852.7634133650763</v>
      </c>
      <c r="G135" s="13">
        <v>138.06808360116472</v>
      </c>
      <c r="H135" s="13">
        <v>38.262555321390934</v>
      </c>
      <c r="I135" s="13">
        <v>16.738507712368083</v>
      </c>
      <c r="J135" s="13"/>
      <c r="K135" s="13"/>
      <c r="L135" s="13"/>
      <c r="M135" s="13"/>
      <c r="N135" s="13">
        <f t="shared" si="7"/>
        <v>16.738507712368083</v>
      </c>
      <c r="O135" s="13"/>
    </row>
    <row r="136" spans="1:15" x14ac:dyDescent="0.2">
      <c r="A136" s="16">
        <v>1926</v>
      </c>
      <c r="B136" s="13">
        <f t="shared" si="3"/>
        <v>1471.4453899099099</v>
      </c>
      <c r="C136" s="13">
        <f t="shared" si="4"/>
        <v>1453.7422066471881</v>
      </c>
      <c r="D136" s="13">
        <f t="shared" si="5"/>
        <v>1043.9989634039448</v>
      </c>
      <c r="E136" s="13">
        <v>409.74324324324323</v>
      </c>
      <c r="F136" s="13">
        <v>854.96421353288702</v>
      </c>
      <c r="G136" s="13">
        <v>147.52786683628423</v>
      </c>
      <c r="H136" s="13">
        <v>41.506883034773438</v>
      </c>
      <c r="I136" s="13">
        <v>17.703183262721829</v>
      </c>
      <c r="J136" s="13"/>
      <c r="K136" s="13"/>
      <c r="L136" s="13"/>
      <c r="M136" s="13"/>
      <c r="N136" s="13">
        <f t="shared" si="7"/>
        <v>17.703183262721829</v>
      </c>
      <c r="O136" s="13"/>
    </row>
    <row r="137" spans="1:15" x14ac:dyDescent="0.2">
      <c r="A137" s="16">
        <v>1927</v>
      </c>
      <c r="B137" s="13">
        <f t="shared" si="3"/>
        <v>1491.2798414414412</v>
      </c>
      <c r="C137" s="13">
        <f t="shared" si="4"/>
        <v>1472.6119826283657</v>
      </c>
      <c r="D137" s="13">
        <f t="shared" si="5"/>
        <v>1058.9038745202577</v>
      </c>
      <c r="E137" s="13">
        <v>413.70810810810809</v>
      </c>
      <c r="F137" s="13">
        <v>856.37545945060288</v>
      </c>
      <c r="G137" s="13">
        <v>157.7772043214988</v>
      </c>
      <c r="H137" s="13">
        <v>44.751210748155948</v>
      </c>
      <c r="I137" s="13">
        <v>18.667858813075583</v>
      </c>
      <c r="J137" s="13"/>
      <c r="K137" s="13"/>
      <c r="L137" s="13"/>
      <c r="M137" s="13"/>
      <c r="N137" s="13">
        <f t="shared" si="7"/>
        <v>18.667858813075583</v>
      </c>
      <c r="O137" s="13"/>
    </row>
    <row r="138" spans="1:15" x14ac:dyDescent="0.2">
      <c r="A138" s="16">
        <v>1928</v>
      </c>
      <c r="B138" s="13">
        <f t="shared" si="3"/>
        <v>1511.1142929729731</v>
      </c>
      <c r="C138" s="13">
        <f t="shared" si="4"/>
        <v>1491.4817586095437</v>
      </c>
      <c r="D138" s="13">
        <f t="shared" si="5"/>
        <v>1073.8087856365707</v>
      </c>
      <c r="E138" s="13">
        <v>417.67297297297296</v>
      </c>
      <c r="F138" s="13">
        <v>858.49721581039125</v>
      </c>
      <c r="G138" s="13">
        <v>167.31603136464093</v>
      </c>
      <c r="H138" s="13">
        <v>47.995538461538452</v>
      </c>
      <c r="I138" s="13">
        <v>19.632534363429325</v>
      </c>
      <c r="J138" s="13"/>
      <c r="K138" s="13"/>
      <c r="L138" s="13"/>
      <c r="M138" s="13"/>
      <c r="N138" s="13">
        <f t="shared" si="7"/>
        <v>19.632534363429325</v>
      </c>
      <c r="O138" s="13"/>
    </row>
    <row r="139" spans="1:15" x14ac:dyDescent="0.2">
      <c r="A139" s="16">
        <v>1929</v>
      </c>
      <c r="B139" s="13">
        <f t="shared" ref="B139:B202" si="8">C139+I139+J139+K139+L139</f>
        <v>1526.4006658378378</v>
      </c>
      <c r="C139" s="13">
        <f t="shared" ref="C139:C202" si="9">D139+E139</f>
        <v>1504.8110420990902</v>
      </c>
      <c r="D139" s="13">
        <f t="shared" ref="D139:D202" si="10">F139+G139+H139</f>
        <v>1083.1732042612523</v>
      </c>
      <c r="E139" s="13">
        <v>421.63783783783782</v>
      </c>
      <c r="F139" s="13">
        <v>854.25830131431405</v>
      </c>
      <c r="G139" s="13">
        <v>177.67503677201722</v>
      </c>
      <c r="H139" s="13">
        <v>51.239866174920955</v>
      </c>
      <c r="I139" s="13">
        <v>21.589623738747637</v>
      </c>
      <c r="J139" s="13"/>
      <c r="K139" s="13"/>
      <c r="L139" s="13"/>
      <c r="M139" s="13"/>
      <c r="N139" s="13">
        <f t="shared" si="7"/>
        <v>21.589623738747637</v>
      </c>
      <c r="O139" s="13"/>
    </row>
    <row r="140" spans="1:15" x14ac:dyDescent="0.2">
      <c r="A140" s="16">
        <v>1930</v>
      </c>
      <c r="B140" s="13">
        <f t="shared" si="8"/>
        <v>1541.6870387027025</v>
      </c>
      <c r="C140" s="13">
        <f t="shared" si="9"/>
        <v>1518.1403255886366</v>
      </c>
      <c r="D140" s="13">
        <f t="shared" si="10"/>
        <v>1092.5376228859338</v>
      </c>
      <c r="E140" s="13">
        <v>425.60270270270269</v>
      </c>
      <c r="F140" s="13">
        <v>846.5125994260236</v>
      </c>
      <c r="G140" s="13">
        <v>190.80826898151199</v>
      </c>
      <c r="H140" s="13">
        <v>55.216754478398315</v>
      </c>
      <c r="I140" s="13">
        <v>23.546713114065938</v>
      </c>
      <c r="J140" s="13"/>
      <c r="K140" s="13"/>
      <c r="L140" s="13"/>
      <c r="M140" s="13"/>
      <c r="N140" s="13">
        <f t="shared" si="7"/>
        <v>23.546713114065938</v>
      </c>
      <c r="O140" s="13"/>
    </row>
    <row r="141" spans="1:15" x14ac:dyDescent="0.2">
      <c r="A141" s="16">
        <v>1931</v>
      </c>
      <c r="B141" s="13">
        <f t="shared" si="8"/>
        <v>1556.9734115675674</v>
      </c>
      <c r="C141" s="13">
        <f t="shared" si="9"/>
        <v>1531.4696090781831</v>
      </c>
      <c r="D141" s="13">
        <f t="shared" si="10"/>
        <v>1101.9020415106156</v>
      </c>
      <c r="E141" s="13">
        <v>429.56756756756755</v>
      </c>
      <c r="F141" s="13">
        <v>841.57352081154988</v>
      </c>
      <c r="G141" s="13">
        <v>203.15216664216373</v>
      </c>
      <c r="H141" s="13">
        <v>57.176354056902007</v>
      </c>
      <c r="I141" s="13">
        <v>25.503802489384249</v>
      </c>
      <c r="J141" s="13"/>
      <c r="K141" s="13"/>
      <c r="L141" s="13"/>
      <c r="M141" s="13"/>
      <c r="N141" s="13">
        <f t="shared" si="7"/>
        <v>25.503802489384249</v>
      </c>
      <c r="O141" s="13"/>
    </row>
    <row r="142" spans="1:15" x14ac:dyDescent="0.2">
      <c r="A142" s="16">
        <v>1932</v>
      </c>
      <c r="B142" s="13">
        <f t="shared" si="8"/>
        <v>1572.2597844324323</v>
      </c>
      <c r="C142" s="13">
        <f t="shared" si="9"/>
        <v>1544.7988925677298</v>
      </c>
      <c r="D142" s="13">
        <f t="shared" si="10"/>
        <v>1111.2664601352974</v>
      </c>
      <c r="E142" s="13">
        <v>433.53243243243242</v>
      </c>
      <c r="F142" s="13">
        <v>841.37526894179746</v>
      </c>
      <c r="G142" s="13">
        <v>210.29738718928496</v>
      </c>
      <c r="H142" s="13">
        <v>59.593804004214981</v>
      </c>
      <c r="I142" s="13">
        <v>27.460891864702557</v>
      </c>
      <c r="J142" s="13"/>
      <c r="K142" s="13"/>
      <c r="L142" s="13"/>
      <c r="M142" s="13"/>
      <c r="N142" s="13">
        <f t="shared" si="7"/>
        <v>27.460891864702557</v>
      </c>
      <c r="O142" s="13"/>
    </row>
    <row r="143" spans="1:15" x14ac:dyDescent="0.2">
      <c r="A143" s="16">
        <v>1933</v>
      </c>
      <c r="B143" s="13">
        <f t="shared" si="8"/>
        <v>1587.5461572972977</v>
      </c>
      <c r="C143" s="13">
        <f t="shared" si="9"/>
        <v>1558.1281760572767</v>
      </c>
      <c r="D143" s="13">
        <f t="shared" si="10"/>
        <v>1120.6308787599794</v>
      </c>
      <c r="E143" s="13">
        <v>437.49729729729728</v>
      </c>
      <c r="F143" s="13">
        <v>840.063563074488</v>
      </c>
      <c r="G143" s="13">
        <v>218.5560617339633</v>
      </c>
      <c r="H143" s="13">
        <v>62.011253951527927</v>
      </c>
      <c r="I143" s="13">
        <v>29.417981240020868</v>
      </c>
      <c r="J143" s="13"/>
      <c r="K143" s="13"/>
      <c r="L143" s="13"/>
      <c r="M143" s="13"/>
      <c r="N143" s="13">
        <f t="shared" si="7"/>
        <v>29.417981240020868</v>
      </c>
      <c r="O143" s="13"/>
    </row>
    <row r="144" spans="1:15" x14ac:dyDescent="0.2">
      <c r="A144" s="16">
        <v>1934</v>
      </c>
      <c r="B144" s="13">
        <f t="shared" si="8"/>
        <v>1602.8325301621621</v>
      </c>
      <c r="C144" s="13">
        <f t="shared" si="9"/>
        <v>1571.457459546823</v>
      </c>
      <c r="D144" s="13">
        <f t="shared" si="10"/>
        <v>1129.9952973846609</v>
      </c>
      <c r="E144" s="13">
        <v>441.46216216216214</v>
      </c>
      <c r="F144" s="13">
        <v>836.06790305493359</v>
      </c>
      <c r="G144" s="13">
        <v>229.4986904308864</v>
      </c>
      <c r="H144" s="13">
        <v>64.42870389884088</v>
      </c>
      <c r="I144" s="13">
        <v>31.375070615339176</v>
      </c>
      <c r="J144" s="13"/>
      <c r="K144" s="13"/>
      <c r="L144" s="13"/>
      <c r="M144" s="13"/>
      <c r="N144" s="13">
        <f t="shared" si="7"/>
        <v>31.375070615339176</v>
      </c>
      <c r="O144" s="13"/>
    </row>
    <row r="145" spans="1:15" x14ac:dyDescent="0.2">
      <c r="A145" s="16">
        <v>1935</v>
      </c>
      <c r="B145" s="13">
        <f t="shared" si="8"/>
        <v>1618.1189030270266</v>
      </c>
      <c r="C145" s="13">
        <f t="shared" si="9"/>
        <v>1584.7867430363692</v>
      </c>
      <c r="D145" s="13">
        <f t="shared" si="10"/>
        <v>1139.3597160093423</v>
      </c>
      <c r="E145" s="13">
        <v>445.42702702702701</v>
      </c>
      <c r="F145" s="13">
        <v>833.74979061587987</v>
      </c>
      <c r="G145" s="13">
        <v>238.76377154730869</v>
      </c>
      <c r="H145" s="13">
        <v>66.84615384615384</v>
      </c>
      <c r="I145" s="13">
        <v>33.33215999065748</v>
      </c>
      <c r="J145" s="13"/>
      <c r="K145" s="13"/>
      <c r="L145" s="13"/>
      <c r="M145" s="13"/>
      <c r="N145" s="13">
        <f t="shared" si="7"/>
        <v>33.33215999065748</v>
      </c>
      <c r="O145" s="13"/>
    </row>
    <row r="146" spans="1:15" x14ac:dyDescent="0.2">
      <c r="A146" s="16">
        <v>1936</v>
      </c>
      <c r="B146" s="13">
        <f t="shared" si="8"/>
        <v>1633.405275891892</v>
      </c>
      <c r="C146" s="13">
        <f t="shared" si="9"/>
        <v>1598.1160265259161</v>
      </c>
      <c r="D146" s="13">
        <f t="shared" si="10"/>
        <v>1148.7241346340243</v>
      </c>
      <c r="E146" s="13">
        <v>449.39189189189187</v>
      </c>
      <c r="F146" s="13">
        <v>830.31880306800872</v>
      </c>
      <c r="G146" s="13">
        <v>249.14172777254879</v>
      </c>
      <c r="H146" s="13">
        <v>69.263603793466814</v>
      </c>
      <c r="I146" s="13">
        <v>35.289249365975792</v>
      </c>
      <c r="J146" s="13"/>
      <c r="K146" s="13"/>
      <c r="L146" s="13"/>
      <c r="M146" s="13"/>
      <c r="N146" s="13">
        <f t="shared" si="7"/>
        <v>35.289249365975792</v>
      </c>
      <c r="O146" s="13"/>
    </row>
    <row r="147" spans="1:15" x14ac:dyDescent="0.2">
      <c r="A147" s="16">
        <v>1937</v>
      </c>
      <c r="B147" s="13">
        <f t="shared" si="8"/>
        <v>1648.6916487567569</v>
      </c>
      <c r="C147" s="13">
        <f t="shared" si="9"/>
        <v>1611.4453100154628</v>
      </c>
      <c r="D147" s="13">
        <f t="shared" si="10"/>
        <v>1158.088553258706</v>
      </c>
      <c r="E147" s="13">
        <v>453.35675675675674</v>
      </c>
      <c r="F147" s="13">
        <v>827.80439135707297</v>
      </c>
      <c r="G147" s="13">
        <v>258.6031081608532</v>
      </c>
      <c r="H147" s="13">
        <v>71.681053740779745</v>
      </c>
      <c r="I147" s="13">
        <v>37.246338741294089</v>
      </c>
      <c r="J147" s="13"/>
      <c r="K147" s="13"/>
      <c r="L147" s="13"/>
      <c r="M147" s="13"/>
      <c r="N147" s="13">
        <f t="shared" si="7"/>
        <v>37.246338741294089</v>
      </c>
      <c r="O147" s="13"/>
    </row>
    <row r="148" spans="1:15" x14ac:dyDescent="0.2">
      <c r="A148" s="16">
        <v>1938</v>
      </c>
      <c r="B148" s="13">
        <f t="shared" si="8"/>
        <v>1663.9780216216213</v>
      </c>
      <c r="C148" s="13">
        <f t="shared" si="9"/>
        <v>1624.7745935050089</v>
      </c>
      <c r="D148" s="13">
        <f t="shared" si="10"/>
        <v>1167.4529718833874</v>
      </c>
      <c r="E148" s="13">
        <v>457.3216216216216</v>
      </c>
      <c r="F148" s="13">
        <v>824.93385609199186</v>
      </c>
      <c r="G148" s="13">
        <v>268.42061210330286</v>
      </c>
      <c r="H148" s="13">
        <v>74.09850368809272</v>
      </c>
      <c r="I148" s="13">
        <v>39.2034281166124</v>
      </c>
      <c r="J148" s="13"/>
      <c r="K148" s="13"/>
      <c r="L148" s="13"/>
      <c r="M148" s="13"/>
      <c r="N148" s="13">
        <f t="shared" si="7"/>
        <v>39.2034281166124</v>
      </c>
      <c r="O148" s="13"/>
    </row>
    <row r="149" spans="1:15" x14ac:dyDescent="0.2">
      <c r="A149" s="16">
        <v>1939</v>
      </c>
      <c r="B149" s="13">
        <f t="shared" si="8"/>
        <v>1712.976586486486</v>
      </c>
      <c r="C149" s="13">
        <f t="shared" si="9"/>
        <v>1670.8873504668452</v>
      </c>
      <c r="D149" s="13">
        <f t="shared" si="10"/>
        <v>1209.6008639803588</v>
      </c>
      <c r="E149" s="13">
        <v>461.28648648648647</v>
      </c>
      <c r="F149" s="13">
        <v>856.28108563280603</v>
      </c>
      <c r="G149" s="13">
        <v>276.80382471214728</v>
      </c>
      <c r="H149" s="13">
        <v>76.515953635405666</v>
      </c>
      <c r="I149" s="13">
        <v>42.089236019640815</v>
      </c>
      <c r="J149" s="13"/>
      <c r="K149" s="13"/>
      <c r="L149" s="13"/>
      <c r="M149" s="13"/>
      <c r="N149" s="13">
        <f t="shared" si="7"/>
        <v>42.089236019640815</v>
      </c>
      <c r="O149" s="13"/>
    </row>
    <row r="150" spans="1:15" x14ac:dyDescent="0.2">
      <c r="A150" s="16">
        <v>1940</v>
      </c>
      <c r="B150" s="13">
        <f t="shared" si="8"/>
        <v>1761.9751513513515</v>
      </c>
      <c r="C150" s="13">
        <f t="shared" si="9"/>
        <v>1717.0001074286822</v>
      </c>
      <c r="D150" s="13">
        <f t="shared" si="10"/>
        <v>1251.7487560773309</v>
      </c>
      <c r="E150" s="13">
        <v>465.25135135135133</v>
      </c>
      <c r="F150" s="13">
        <v>883.63610165432203</v>
      </c>
      <c r="G150" s="13">
        <v>289.17925084029008</v>
      </c>
      <c r="H150" s="13">
        <v>78.933403582718654</v>
      </c>
      <c r="I150" s="13">
        <v>44.975043922669222</v>
      </c>
      <c r="J150" s="13"/>
      <c r="K150" s="13"/>
      <c r="L150" s="13"/>
      <c r="M150" s="13"/>
      <c r="N150" s="13">
        <f t="shared" si="7"/>
        <v>44.975043922669222</v>
      </c>
      <c r="O150" s="13"/>
    </row>
    <row r="151" spans="1:15" x14ac:dyDescent="0.2">
      <c r="A151" s="16">
        <v>1941</v>
      </c>
      <c r="B151" s="13">
        <f t="shared" si="8"/>
        <v>1810.9737162162164</v>
      </c>
      <c r="C151" s="13">
        <f t="shared" si="9"/>
        <v>1763.1128643905188</v>
      </c>
      <c r="D151" s="13">
        <f t="shared" si="10"/>
        <v>1293.8966481743025</v>
      </c>
      <c r="E151" s="13">
        <v>469.2162162162162</v>
      </c>
      <c r="F151" s="13">
        <v>896.12956763817408</v>
      </c>
      <c r="G151" s="13">
        <v>312.21316062042769</v>
      </c>
      <c r="H151" s="13">
        <v>85.553919915700732</v>
      </c>
      <c r="I151" s="13">
        <v>47.860851825697644</v>
      </c>
      <c r="J151" s="13"/>
      <c r="K151" s="13"/>
      <c r="L151" s="13"/>
      <c r="M151" s="13"/>
      <c r="N151" s="13">
        <f t="shared" si="7"/>
        <v>47.860851825697644</v>
      </c>
      <c r="O151" s="13"/>
    </row>
    <row r="152" spans="1:15" x14ac:dyDescent="0.2">
      <c r="A152" s="16">
        <v>1942</v>
      </c>
      <c r="B152" s="13">
        <f t="shared" si="8"/>
        <v>1859.9722810810806</v>
      </c>
      <c r="C152" s="13">
        <f t="shared" si="9"/>
        <v>1809.2256213523547</v>
      </c>
      <c r="D152" s="13">
        <f t="shared" si="10"/>
        <v>1336.0445402712737</v>
      </c>
      <c r="E152" s="13">
        <v>473.18108108108106</v>
      </c>
      <c r="F152" s="13">
        <v>908.22999261932819</v>
      </c>
      <c r="G152" s="13">
        <v>332.7098690428835</v>
      </c>
      <c r="H152" s="13">
        <v>95.104678609062177</v>
      </c>
      <c r="I152" s="13">
        <v>50.746659728726051</v>
      </c>
      <c r="J152" s="13"/>
      <c r="K152" s="13"/>
      <c r="L152" s="13"/>
      <c r="M152" s="13"/>
      <c r="N152" s="13">
        <f t="shared" si="7"/>
        <v>50.746659728726051</v>
      </c>
      <c r="O152" s="13"/>
    </row>
    <row r="153" spans="1:15" x14ac:dyDescent="0.2">
      <c r="A153" s="16">
        <v>1943</v>
      </c>
      <c r="B153" s="13">
        <f t="shared" si="8"/>
        <v>1908.9708459459459</v>
      </c>
      <c r="C153" s="13">
        <f t="shared" si="9"/>
        <v>1855.3383783141915</v>
      </c>
      <c r="D153" s="13">
        <f t="shared" si="10"/>
        <v>1378.1924323682456</v>
      </c>
      <c r="E153" s="13">
        <v>477.14594594594593</v>
      </c>
      <c r="F153" s="13">
        <v>922.21343569018177</v>
      </c>
      <c r="G153" s="13">
        <v>351.32355937564017</v>
      </c>
      <c r="H153" s="13">
        <v>104.65543730242361</v>
      </c>
      <c r="I153" s="13">
        <v>53.632467631754466</v>
      </c>
      <c r="J153" s="13"/>
      <c r="K153" s="13"/>
      <c r="L153" s="13"/>
      <c r="M153" s="13"/>
      <c r="N153" s="13">
        <f t="shared" si="7"/>
        <v>53.632467631754466</v>
      </c>
      <c r="O153" s="13"/>
    </row>
    <row r="154" spans="1:15" x14ac:dyDescent="0.2">
      <c r="A154" s="16">
        <v>1944</v>
      </c>
      <c r="B154" s="13">
        <f t="shared" si="8"/>
        <v>1957.969410810811</v>
      </c>
      <c r="C154" s="13">
        <f t="shared" si="9"/>
        <v>1901.4511352760283</v>
      </c>
      <c r="D154" s="13">
        <f t="shared" si="10"/>
        <v>1420.3403244652175</v>
      </c>
      <c r="E154" s="13">
        <v>481.11081081081079</v>
      </c>
      <c r="F154" s="13">
        <v>922.79305593466734</v>
      </c>
      <c r="G154" s="13">
        <v>383.34107253476503</v>
      </c>
      <c r="H154" s="13">
        <v>114.20619599578504</v>
      </c>
      <c r="I154" s="13">
        <v>56.51827553478288</v>
      </c>
      <c r="J154" s="13"/>
      <c r="K154" s="13"/>
      <c r="L154" s="13"/>
      <c r="M154" s="13"/>
      <c r="N154" s="13">
        <f t="shared" si="7"/>
        <v>56.51827553478288</v>
      </c>
      <c r="O154" s="13"/>
    </row>
    <row r="155" spans="1:15" x14ac:dyDescent="0.2">
      <c r="A155" s="16">
        <v>1945</v>
      </c>
      <c r="B155" s="13">
        <f t="shared" si="8"/>
        <v>2006.9679756756759</v>
      </c>
      <c r="C155" s="13">
        <f t="shared" si="9"/>
        <v>1947.5638922378646</v>
      </c>
      <c r="D155" s="13">
        <f t="shared" si="10"/>
        <v>1462.4882165621889</v>
      </c>
      <c r="E155" s="13">
        <v>485.07567567567565</v>
      </c>
      <c r="F155" s="13">
        <v>951.40781791090774</v>
      </c>
      <c r="G155" s="13">
        <v>387.32344396213466</v>
      </c>
      <c r="H155" s="13">
        <v>123.75695468914648</v>
      </c>
      <c r="I155" s="13">
        <v>59.404083437811288</v>
      </c>
      <c r="J155" s="13"/>
      <c r="K155" s="13"/>
      <c r="L155" s="13"/>
      <c r="M155" s="13"/>
      <c r="N155" s="13">
        <f t="shared" si="7"/>
        <v>59.404083437811288</v>
      </c>
      <c r="O155" s="13"/>
    </row>
    <row r="156" spans="1:15" x14ac:dyDescent="0.2">
      <c r="A156" s="16">
        <v>1946</v>
      </c>
      <c r="B156" s="13">
        <f t="shared" si="8"/>
        <v>2055.9665405405408</v>
      </c>
      <c r="C156" s="13">
        <f t="shared" si="9"/>
        <v>1993.6766491997009</v>
      </c>
      <c r="D156" s="13">
        <f t="shared" si="10"/>
        <v>1504.6361086591605</v>
      </c>
      <c r="E156" s="13">
        <v>489.04054054054052</v>
      </c>
      <c r="F156" s="13">
        <v>960.11714964978125</v>
      </c>
      <c r="G156" s="13">
        <v>411.21124562687129</v>
      </c>
      <c r="H156" s="13">
        <v>133.30771338250793</v>
      </c>
      <c r="I156" s="13">
        <v>62.289891340839695</v>
      </c>
      <c r="J156" s="13"/>
      <c r="K156" s="13"/>
      <c r="L156" s="13"/>
      <c r="M156" s="13"/>
      <c r="N156" s="13">
        <f t="shared" si="7"/>
        <v>62.289891340839695</v>
      </c>
      <c r="O156" s="13"/>
    </row>
    <row r="157" spans="1:15" x14ac:dyDescent="0.2">
      <c r="A157" s="16">
        <v>1947</v>
      </c>
      <c r="B157" s="13">
        <f t="shared" si="8"/>
        <v>2104.9651054054057</v>
      </c>
      <c r="C157" s="13">
        <f t="shared" si="9"/>
        <v>2039.7894061615375</v>
      </c>
      <c r="D157" s="13">
        <f t="shared" si="10"/>
        <v>1546.7840007561322</v>
      </c>
      <c r="E157" s="13">
        <v>493.00540540540538</v>
      </c>
      <c r="F157" s="13">
        <v>966.33290764587912</v>
      </c>
      <c r="G157" s="13">
        <v>437.59262103438346</v>
      </c>
      <c r="H157" s="13">
        <v>142.85847207586937</v>
      </c>
      <c r="I157" s="13">
        <v>65.175699243868124</v>
      </c>
      <c r="J157" s="13"/>
      <c r="K157" s="13"/>
      <c r="L157" s="13"/>
      <c r="M157" s="13"/>
      <c r="N157" s="13">
        <f t="shared" si="7"/>
        <v>65.175699243868124</v>
      </c>
      <c r="O157" s="13"/>
    </row>
    <row r="158" spans="1:15" x14ac:dyDescent="0.2">
      <c r="A158" s="16">
        <v>1948</v>
      </c>
      <c r="B158" s="13">
        <f t="shared" si="8"/>
        <v>2153.9636702702705</v>
      </c>
      <c r="C158" s="13">
        <f t="shared" si="9"/>
        <v>2085.9021631233741</v>
      </c>
      <c r="D158" s="13">
        <f t="shared" si="10"/>
        <v>1588.9318928531038</v>
      </c>
      <c r="E158" s="13">
        <v>496.97027027027025</v>
      </c>
      <c r="F158" s="13">
        <v>973.60270805825803</v>
      </c>
      <c r="G158" s="13">
        <v>462.91995402561486</v>
      </c>
      <c r="H158" s="13">
        <v>152.40923076923076</v>
      </c>
      <c r="I158" s="13">
        <v>68.061507146896531</v>
      </c>
      <c r="J158" s="13"/>
      <c r="K158" s="13"/>
      <c r="L158" s="13"/>
      <c r="M158" s="13"/>
      <c r="N158" s="13">
        <f t="shared" si="7"/>
        <v>68.061507146896531</v>
      </c>
      <c r="O158" s="13"/>
    </row>
    <row r="159" spans="1:15" x14ac:dyDescent="0.2">
      <c r="A159" s="16">
        <v>1949</v>
      </c>
      <c r="B159" s="13">
        <f t="shared" si="8"/>
        <v>2202.962235135135</v>
      </c>
      <c r="C159" s="13">
        <f t="shared" si="9"/>
        <v>2132.0149200852102</v>
      </c>
      <c r="D159" s="13">
        <f t="shared" si="10"/>
        <v>1631.079784950075</v>
      </c>
      <c r="E159" s="13">
        <v>500.93513513513511</v>
      </c>
      <c r="F159" s="13">
        <v>979.89985541157114</v>
      </c>
      <c r="G159" s="13">
        <v>489.21994007591178</v>
      </c>
      <c r="H159" s="13">
        <v>161.95998946259223</v>
      </c>
      <c r="I159" s="13">
        <v>70.947315049924939</v>
      </c>
      <c r="J159" s="13"/>
      <c r="K159" s="13"/>
      <c r="L159" s="13"/>
      <c r="M159" s="13"/>
      <c r="N159" s="13">
        <f t="shared" si="7"/>
        <v>70.947315049924939</v>
      </c>
      <c r="O159" s="13"/>
    </row>
    <row r="160" spans="1:15" x14ac:dyDescent="0.2">
      <c r="A160" s="16">
        <v>1950</v>
      </c>
      <c r="B160" s="13">
        <f t="shared" si="8"/>
        <v>2251.9608000000003</v>
      </c>
      <c r="C160" s="13">
        <f t="shared" si="9"/>
        <v>2178.1276770470467</v>
      </c>
      <c r="D160" s="13">
        <f t="shared" si="10"/>
        <v>1673.2276770470467</v>
      </c>
      <c r="E160" s="13">
        <v>504.9</v>
      </c>
      <c r="F160" s="13">
        <v>984.67487288808934</v>
      </c>
      <c r="G160" s="13">
        <v>515.76007497033766</v>
      </c>
      <c r="H160" s="13">
        <v>172.79272918861963</v>
      </c>
      <c r="I160" s="13">
        <v>73.833122952953346</v>
      </c>
      <c r="J160" s="13"/>
      <c r="K160" s="13"/>
      <c r="L160" s="13"/>
      <c r="M160" s="13">
        <v>0.25699076242932528</v>
      </c>
      <c r="N160" s="13">
        <f t="shared" si="7"/>
        <v>74.090113715382671</v>
      </c>
      <c r="O160" s="13"/>
    </row>
    <row r="161" spans="1:15" x14ac:dyDescent="0.2">
      <c r="A161" s="16">
        <v>1951</v>
      </c>
      <c r="B161" s="13">
        <f t="shared" si="8"/>
        <v>2374.5372182608694</v>
      </c>
      <c r="C161" s="13">
        <f t="shared" si="9"/>
        <v>2292.8048511048596</v>
      </c>
      <c r="D161" s="13">
        <f t="shared" si="10"/>
        <v>1780.5613728439901</v>
      </c>
      <c r="E161" s="13">
        <v>512.24347826086955</v>
      </c>
      <c r="F161" s="13">
        <v>1023.41216977926</v>
      </c>
      <c r="G161" s="13">
        <v>561.00610506683756</v>
      </c>
      <c r="H161" s="13">
        <v>196.14309799789251</v>
      </c>
      <c r="I161" s="13">
        <v>81.732367156009758</v>
      </c>
      <c r="J161" s="13"/>
      <c r="K161" s="13"/>
      <c r="L161" s="13"/>
      <c r="M161" s="13"/>
      <c r="N161" s="13">
        <f t="shared" si="7"/>
        <v>81.732367156009758</v>
      </c>
      <c r="O161" s="13"/>
    </row>
    <row r="162" spans="1:15" x14ac:dyDescent="0.2">
      <c r="A162" s="16">
        <v>1952</v>
      </c>
      <c r="B162" s="13">
        <f t="shared" si="8"/>
        <v>2497.1136365217394</v>
      </c>
      <c r="C162" s="13">
        <f t="shared" si="9"/>
        <v>2407.4820251626734</v>
      </c>
      <c r="D162" s="13">
        <f t="shared" si="10"/>
        <v>1887.8950686409341</v>
      </c>
      <c r="E162" s="13">
        <v>519.58695652173913</v>
      </c>
      <c r="F162" s="13">
        <v>1061.4631835719374</v>
      </c>
      <c r="G162" s="13">
        <v>606.9384182618312</v>
      </c>
      <c r="H162" s="13">
        <v>219.49346680716545</v>
      </c>
      <c r="I162" s="13">
        <v>89.631611359066184</v>
      </c>
      <c r="J162" s="13"/>
      <c r="K162" s="13"/>
      <c r="L162" s="13"/>
      <c r="M162" s="13"/>
      <c r="N162" s="13">
        <f t="shared" si="7"/>
        <v>89.631611359066184</v>
      </c>
      <c r="O162" s="13"/>
    </row>
    <row r="163" spans="1:15" x14ac:dyDescent="0.2">
      <c r="A163" s="16">
        <v>1953</v>
      </c>
      <c r="B163" s="13">
        <f t="shared" si="8"/>
        <v>2619.690054782609</v>
      </c>
      <c r="C163" s="13">
        <f t="shared" si="9"/>
        <v>2522.1591992204862</v>
      </c>
      <c r="D163" s="13">
        <f t="shared" si="10"/>
        <v>1995.2287644378775</v>
      </c>
      <c r="E163" s="13">
        <v>526.9304347826087</v>
      </c>
      <c r="F163" s="13">
        <v>1099.1042361579007</v>
      </c>
      <c r="G163" s="13">
        <v>653.2806926635385</v>
      </c>
      <c r="H163" s="13">
        <v>242.84383561643838</v>
      </c>
      <c r="I163" s="13">
        <v>97.530855562122582</v>
      </c>
      <c r="J163" s="13"/>
      <c r="K163" s="13"/>
      <c r="L163" s="13"/>
      <c r="M163" s="13"/>
      <c r="N163" s="13">
        <f t="shared" si="7"/>
        <v>97.530855562122582</v>
      </c>
      <c r="O163" s="13"/>
    </row>
    <row r="164" spans="1:15" x14ac:dyDescent="0.2">
      <c r="A164" s="16">
        <v>1954</v>
      </c>
      <c r="B164" s="13">
        <f t="shared" si="8"/>
        <v>2742.2664730434785</v>
      </c>
      <c r="C164" s="13">
        <f t="shared" si="9"/>
        <v>2636.8363732782996</v>
      </c>
      <c r="D164" s="13">
        <f t="shared" si="10"/>
        <v>2102.5624602348212</v>
      </c>
      <c r="E164" s="13">
        <v>534.27391304347827</v>
      </c>
      <c r="F164" s="13">
        <v>1135.7022992032546</v>
      </c>
      <c r="G164" s="13">
        <v>700.66595660585529</v>
      </c>
      <c r="H164" s="13">
        <v>266.19420442571135</v>
      </c>
      <c r="I164" s="13">
        <v>105.43009976517902</v>
      </c>
      <c r="J164" s="13"/>
      <c r="K164" s="13"/>
      <c r="L164" s="13"/>
      <c r="M164" s="13"/>
      <c r="N164" s="13">
        <f t="shared" si="7"/>
        <v>105.43009976517902</v>
      </c>
      <c r="O164" s="13"/>
    </row>
    <row r="165" spans="1:15" x14ac:dyDescent="0.2">
      <c r="A165" s="16">
        <v>1955</v>
      </c>
      <c r="B165" s="13">
        <f t="shared" si="8"/>
        <v>2864.842891304349</v>
      </c>
      <c r="C165" s="13">
        <f t="shared" si="9"/>
        <v>2751.5135473361133</v>
      </c>
      <c r="D165" s="13">
        <f t="shared" si="10"/>
        <v>2209.8961560317653</v>
      </c>
      <c r="E165" s="13">
        <v>541.61739130434785</v>
      </c>
      <c r="F165" s="13">
        <v>1167.268289397575</v>
      </c>
      <c r="G165" s="13">
        <v>753.08329339920567</v>
      </c>
      <c r="H165" s="13">
        <v>289.54457323498428</v>
      </c>
      <c r="I165" s="13">
        <v>113.32934396823543</v>
      </c>
      <c r="J165" s="13"/>
      <c r="K165" s="13"/>
      <c r="L165" s="13"/>
      <c r="M165" s="13"/>
      <c r="N165" s="13">
        <f t="shared" si="7"/>
        <v>113.32934396823543</v>
      </c>
      <c r="O165" s="13"/>
    </row>
    <row r="166" spans="1:15" x14ac:dyDescent="0.2">
      <c r="A166" s="16">
        <v>1956</v>
      </c>
      <c r="B166" s="13">
        <f t="shared" si="8"/>
        <v>2987.4193095652176</v>
      </c>
      <c r="C166" s="13">
        <f t="shared" si="9"/>
        <v>2865.6072282536329</v>
      </c>
      <c r="D166" s="13">
        <f t="shared" si="10"/>
        <v>2316.6463586884156</v>
      </c>
      <c r="E166" s="13">
        <v>548.96086956521742</v>
      </c>
      <c r="F166" s="13">
        <v>1196.7425713259233</v>
      </c>
      <c r="G166" s="13">
        <v>807.00884531823522</v>
      </c>
      <c r="H166" s="13">
        <v>312.89494204425705</v>
      </c>
      <c r="I166" s="13">
        <v>121.22858817129185</v>
      </c>
      <c r="J166" s="13">
        <v>0.58349314029291977</v>
      </c>
      <c r="K166" s="13"/>
      <c r="L166" s="13"/>
      <c r="M166" s="13"/>
      <c r="N166" s="13">
        <f t="shared" si="7"/>
        <v>121.22858817129185</v>
      </c>
      <c r="O166" s="13"/>
    </row>
    <row r="167" spans="1:15" x14ac:dyDescent="0.2">
      <c r="A167" s="16">
        <v>1957</v>
      </c>
      <c r="B167" s="13">
        <f t="shared" si="8"/>
        <v>3109.9957278260872</v>
      </c>
      <c r="C167" s="13">
        <f t="shared" si="9"/>
        <v>2979.7009091711534</v>
      </c>
      <c r="D167" s="13">
        <f t="shared" si="10"/>
        <v>2423.3965613450664</v>
      </c>
      <c r="E167" s="13">
        <v>556.304347826087</v>
      </c>
      <c r="F167" s="13">
        <v>1224.6825131497328</v>
      </c>
      <c r="G167" s="13">
        <v>862.46873734180326</v>
      </c>
      <c r="H167" s="13">
        <v>336.24531085353004</v>
      </c>
      <c r="I167" s="13">
        <v>129.12783237434823</v>
      </c>
      <c r="J167" s="13">
        <v>1.1669862805858395</v>
      </c>
      <c r="K167" s="13"/>
      <c r="L167" s="13"/>
      <c r="M167" s="13"/>
      <c r="N167" s="13">
        <f t="shared" si="7"/>
        <v>129.12783237434823</v>
      </c>
      <c r="O167" s="13"/>
    </row>
    <row r="168" spans="1:15" x14ac:dyDescent="0.2">
      <c r="A168" s="16">
        <v>1958</v>
      </c>
      <c r="B168" s="13">
        <f t="shared" si="8"/>
        <v>3232.5721460869577</v>
      </c>
      <c r="C168" s="13">
        <f t="shared" si="9"/>
        <v>3093.7945900886739</v>
      </c>
      <c r="D168" s="13">
        <f t="shared" si="10"/>
        <v>2530.1467640017172</v>
      </c>
      <c r="E168" s="13">
        <v>563.64782608695657</v>
      </c>
      <c r="F168" s="13">
        <v>1252.2908687034071</v>
      </c>
      <c r="G168" s="13">
        <v>918.26021563550728</v>
      </c>
      <c r="H168" s="13">
        <v>359.59567966280287</v>
      </c>
      <c r="I168" s="13">
        <v>137.0270765774047</v>
      </c>
      <c r="J168" s="13">
        <v>1.7504794208787593</v>
      </c>
      <c r="K168" s="13"/>
      <c r="L168" s="13"/>
      <c r="M168" s="13"/>
      <c r="N168" s="13">
        <f t="shared" si="7"/>
        <v>137.0270765774047</v>
      </c>
      <c r="O168" s="13"/>
    </row>
    <row r="169" spans="1:15" x14ac:dyDescent="0.2">
      <c r="A169" s="16">
        <v>1959</v>
      </c>
      <c r="B169" s="13">
        <f t="shared" si="8"/>
        <v>3355.1485643478263</v>
      </c>
      <c r="C169" s="13">
        <f t="shared" si="9"/>
        <v>3207.8882710061935</v>
      </c>
      <c r="D169" s="13">
        <f t="shared" si="10"/>
        <v>2636.8969666583675</v>
      </c>
      <c r="E169" s="13">
        <v>570.99130434782614</v>
      </c>
      <c r="F169" s="13">
        <v>1278.4211533377772</v>
      </c>
      <c r="G169" s="13">
        <v>975.52976484851456</v>
      </c>
      <c r="H169" s="13">
        <v>382.9460484720758</v>
      </c>
      <c r="I169" s="13">
        <v>144.92632078046108</v>
      </c>
      <c r="J169" s="13">
        <v>2.3339725611716791</v>
      </c>
      <c r="K169" s="13"/>
      <c r="L169" s="13"/>
      <c r="M169" s="13"/>
      <c r="N169" s="13">
        <f t="shared" si="7"/>
        <v>144.92632078046108</v>
      </c>
      <c r="O169" s="13"/>
    </row>
    <row r="170" spans="1:15" x14ac:dyDescent="0.2">
      <c r="A170" s="16">
        <v>1960</v>
      </c>
      <c r="B170" s="13">
        <f t="shared" si="8"/>
        <v>3477.7249826086954</v>
      </c>
      <c r="C170" s="13">
        <f t="shared" si="9"/>
        <v>3321.9819519237135</v>
      </c>
      <c r="D170" s="13">
        <f t="shared" si="10"/>
        <v>2743.6471693150179</v>
      </c>
      <c r="E170" s="13">
        <v>578.33478260869572</v>
      </c>
      <c r="F170" s="13">
        <v>1279.5937619454714</v>
      </c>
      <c r="G170" s="13">
        <v>1045.6697403516328</v>
      </c>
      <c r="H170" s="13">
        <v>418.38366701791358</v>
      </c>
      <c r="I170" s="13">
        <v>152.82556498351752</v>
      </c>
      <c r="J170" s="13">
        <v>2.9174657014645988</v>
      </c>
      <c r="K170" s="13"/>
      <c r="L170" s="13"/>
      <c r="M170" s="13"/>
      <c r="N170" s="13">
        <f t="shared" si="7"/>
        <v>152.82556498351752</v>
      </c>
      <c r="O170" s="13"/>
    </row>
    <row r="171" spans="1:15" x14ac:dyDescent="0.2">
      <c r="A171" s="16">
        <v>1961</v>
      </c>
      <c r="B171" s="13">
        <f t="shared" si="8"/>
        <v>3670.5093617603457</v>
      </c>
      <c r="C171" s="13">
        <f t="shared" si="9"/>
        <v>3502.9365085956433</v>
      </c>
      <c r="D171" s="13">
        <f t="shared" si="10"/>
        <v>2917.258247726078</v>
      </c>
      <c r="E171" s="13">
        <v>585.67826086956529</v>
      </c>
      <c r="F171" s="13">
        <v>1302.6181957798324</v>
      </c>
      <c r="G171" s="13">
        <v>1155.6175861928211</v>
      </c>
      <c r="H171" s="13">
        <v>459.02246575342468</v>
      </c>
      <c r="I171" s="13">
        <v>164.07189432294504</v>
      </c>
      <c r="J171" s="13">
        <v>3.5009588417575186</v>
      </c>
      <c r="K171" s="13"/>
      <c r="L171" s="13"/>
      <c r="M171" s="13"/>
      <c r="N171" s="13">
        <f t="shared" si="7"/>
        <v>164.07189432294504</v>
      </c>
      <c r="O171" s="13"/>
    </row>
    <row r="172" spans="1:15" x14ac:dyDescent="0.2">
      <c r="A172" s="16">
        <v>1962</v>
      </c>
      <c r="B172" s="13">
        <f t="shared" si="8"/>
        <v>3863.2937409119959</v>
      </c>
      <c r="C172" s="13">
        <f t="shared" si="9"/>
        <v>3683.8910652675731</v>
      </c>
      <c r="D172" s="13">
        <f t="shared" si="10"/>
        <v>3090.8693261371382</v>
      </c>
      <c r="E172" s="13">
        <v>593.02173913043487</v>
      </c>
      <c r="F172" s="13">
        <v>1323.666174482807</v>
      </c>
      <c r="G172" s="13">
        <v>1267.5418871653958</v>
      </c>
      <c r="H172" s="13">
        <v>499.66126448893567</v>
      </c>
      <c r="I172" s="13">
        <v>175.31822366237265</v>
      </c>
      <c r="J172" s="13">
        <v>4.0844519820504388</v>
      </c>
      <c r="K172" s="13"/>
      <c r="L172" s="13"/>
      <c r="M172" s="13"/>
      <c r="N172" s="13">
        <f t="shared" si="7"/>
        <v>175.31822366237265</v>
      </c>
      <c r="O172" s="13"/>
    </row>
    <row r="173" spans="1:15" x14ac:dyDescent="0.2">
      <c r="A173" s="16">
        <v>1963</v>
      </c>
      <c r="B173" s="13">
        <f t="shared" si="8"/>
        <v>4056.0781200636475</v>
      </c>
      <c r="C173" s="13">
        <f t="shared" si="9"/>
        <v>3864.8456219395039</v>
      </c>
      <c r="D173" s="13">
        <f t="shared" si="10"/>
        <v>3264.4804045481992</v>
      </c>
      <c r="E173" s="13">
        <v>600.36521739130444</v>
      </c>
      <c r="F173" s="13">
        <v>1345.0668404003809</v>
      </c>
      <c r="G173" s="13">
        <v>1379.1135009233717</v>
      </c>
      <c r="H173" s="13">
        <v>540.30006322444672</v>
      </c>
      <c r="I173" s="13">
        <v>186.56455300180022</v>
      </c>
      <c r="J173" s="13">
        <v>4.6679451223433581</v>
      </c>
      <c r="K173" s="13"/>
      <c r="L173" s="13"/>
      <c r="M173" s="13"/>
      <c r="N173" s="13">
        <f t="shared" si="7"/>
        <v>186.56455300180022</v>
      </c>
      <c r="O173" s="13"/>
    </row>
    <row r="174" spans="1:15" x14ac:dyDescent="0.2">
      <c r="A174" s="16">
        <v>1964</v>
      </c>
      <c r="B174" s="13">
        <f t="shared" si="8"/>
        <v>4248.8624992152972</v>
      </c>
      <c r="C174" s="13">
        <f t="shared" si="9"/>
        <v>4045.8001786114337</v>
      </c>
      <c r="D174" s="13">
        <f t="shared" si="10"/>
        <v>3438.0914829592598</v>
      </c>
      <c r="E174" s="13">
        <v>607.70869565217401</v>
      </c>
      <c r="F174" s="13">
        <v>1368.7695188782022</v>
      </c>
      <c r="G174" s="13">
        <v>1488.3831021210999</v>
      </c>
      <c r="H174" s="13">
        <v>580.93886195995776</v>
      </c>
      <c r="I174" s="13">
        <v>197.81088234122774</v>
      </c>
      <c r="J174" s="13">
        <v>5.2514382626362774</v>
      </c>
      <c r="K174" s="13"/>
      <c r="L174" s="13"/>
      <c r="M174" s="13"/>
      <c r="N174" s="13">
        <f t="shared" si="7"/>
        <v>197.81088234122774</v>
      </c>
      <c r="O174" s="13"/>
    </row>
    <row r="175" spans="1:15" x14ac:dyDescent="0.2">
      <c r="A175" s="16">
        <v>1965</v>
      </c>
      <c r="B175" s="13">
        <f t="shared" si="8"/>
        <v>4344.1457848714899</v>
      </c>
      <c r="C175" s="13">
        <f t="shared" si="9"/>
        <v>4129.2536417879055</v>
      </c>
      <c r="D175" s="13">
        <f t="shared" si="10"/>
        <v>3514.2014678748615</v>
      </c>
      <c r="E175" s="13">
        <v>615.05217391304359</v>
      </c>
      <c r="F175" s="13">
        <v>1401.4280879291418</v>
      </c>
      <c r="G175" s="13">
        <v>1525.3847920365492</v>
      </c>
      <c r="H175" s="13">
        <v>587.3885879091705</v>
      </c>
      <c r="I175" s="13">
        <v>209.05721168065531</v>
      </c>
      <c r="J175" s="13">
        <v>5.8349314029291977</v>
      </c>
      <c r="K175" s="13"/>
      <c r="L175" s="13"/>
      <c r="M175" s="13">
        <v>1.1359008010137077</v>
      </c>
      <c r="N175" s="13">
        <f t="shared" si="7"/>
        <v>210.19311248166903</v>
      </c>
      <c r="O175" s="13"/>
    </row>
    <row r="176" spans="1:15" x14ac:dyDescent="0.2">
      <c r="A176" s="16">
        <v>1966</v>
      </c>
      <c r="B176" s="13">
        <f t="shared" si="8"/>
        <v>4554.222480939261</v>
      </c>
      <c r="C176" s="13">
        <f t="shared" si="9"/>
        <v>4322.2540505616744</v>
      </c>
      <c r="D176" s="13">
        <f t="shared" si="10"/>
        <v>3699.8583983877616</v>
      </c>
      <c r="E176" s="13">
        <v>622.39565217391316</v>
      </c>
      <c r="F176" s="13">
        <v>1417.8227770951669</v>
      </c>
      <c r="G176" s="13">
        <v>1642.4669100741562</v>
      </c>
      <c r="H176" s="13">
        <v>639.56871121843881</v>
      </c>
      <c r="I176" s="13">
        <v>224.14468260044109</v>
      </c>
      <c r="J176" s="13">
        <v>7.8237477771452744</v>
      </c>
      <c r="K176" s="13"/>
      <c r="L176" s="13"/>
      <c r="M176" s="13">
        <v>1.3949857446712168</v>
      </c>
      <c r="N176" s="13">
        <f t="shared" si="7"/>
        <v>225.53966834511229</v>
      </c>
      <c r="O176" s="13"/>
    </row>
    <row r="177" spans="1:15" x14ac:dyDescent="0.2">
      <c r="A177" s="16">
        <v>1967</v>
      </c>
      <c r="B177" s="13">
        <f t="shared" si="8"/>
        <v>4708.3957294582624</v>
      </c>
      <c r="C177" s="13">
        <f t="shared" si="9"/>
        <v>4469.5153103630382</v>
      </c>
      <c r="D177" s="13">
        <f t="shared" si="10"/>
        <v>3839.7761799282557</v>
      </c>
      <c r="E177" s="13">
        <v>629.73913043478274</v>
      </c>
      <c r="F177" s="13">
        <v>1394.7883519736015</v>
      </c>
      <c r="G177" s="13">
        <v>1759.6056613650892</v>
      </c>
      <c r="H177" s="13">
        <v>685.38216658956526</v>
      </c>
      <c r="I177" s="13">
        <v>229.28457911694696</v>
      </c>
      <c r="J177" s="13">
        <v>9.5958399782776063</v>
      </c>
      <c r="K177" s="13"/>
      <c r="L177" s="13"/>
      <c r="M177" s="13">
        <v>1.4538172602615682</v>
      </c>
      <c r="N177" s="13">
        <f t="shared" si="7"/>
        <v>230.73839637720852</v>
      </c>
      <c r="O177" s="13"/>
    </row>
    <row r="178" spans="1:15" x14ac:dyDescent="0.2">
      <c r="A178" s="16">
        <v>1968</v>
      </c>
      <c r="B178" s="13">
        <f t="shared" si="8"/>
        <v>4961.4474548082089</v>
      </c>
      <c r="C178" s="13">
        <f t="shared" si="9"/>
        <v>4708.9460261109971</v>
      </c>
      <c r="D178" s="13">
        <f t="shared" si="10"/>
        <v>4071.8634174153449</v>
      </c>
      <c r="E178" s="13">
        <v>637.08260869565231</v>
      </c>
      <c r="F178" s="13">
        <v>1415.888305019665</v>
      </c>
      <c r="G178" s="13">
        <v>1910.4233556183085</v>
      </c>
      <c r="H178" s="13">
        <v>745.55175677737134</v>
      </c>
      <c r="I178" s="13">
        <v>240.61676008299256</v>
      </c>
      <c r="J178" s="13">
        <v>11.884668614220097</v>
      </c>
      <c r="K178" s="13"/>
      <c r="L178" s="13"/>
      <c r="M178" s="13">
        <v>1.6391365343711755</v>
      </c>
      <c r="N178" s="13">
        <f t="shared" si="7"/>
        <v>242.25589661736373</v>
      </c>
      <c r="O178" s="13"/>
    </row>
    <row r="179" spans="1:15" x14ac:dyDescent="0.2">
      <c r="A179" s="16">
        <v>1969</v>
      </c>
      <c r="B179" s="13">
        <f t="shared" si="8"/>
        <v>5266.3385071252451</v>
      </c>
      <c r="C179" s="13">
        <f t="shared" si="9"/>
        <v>4997.0040729183638</v>
      </c>
      <c r="D179" s="13">
        <f t="shared" si="10"/>
        <v>4352.5779859618424</v>
      </c>
      <c r="E179" s="13">
        <v>644.42608695652189</v>
      </c>
      <c r="F179" s="13">
        <v>1460.1054297832327</v>
      </c>
      <c r="G179" s="13">
        <v>2073.7869678481734</v>
      </c>
      <c r="H179" s="13">
        <v>818.68558833043585</v>
      </c>
      <c r="I179" s="13">
        <v>254.97982440512195</v>
      </c>
      <c r="J179" s="13">
        <v>14.354609801759253</v>
      </c>
      <c r="K179" s="13"/>
      <c r="L179" s="13"/>
      <c r="M179" s="13">
        <v>1.7909444721002776</v>
      </c>
      <c r="N179" s="13">
        <f t="shared" si="7"/>
        <v>256.77076887722222</v>
      </c>
      <c r="O179" s="13"/>
    </row>
    <row r="180" spans="1:15" x14ac:dyDescent="0.2">
      <c r="A180" s="16">
        <v>1970</v>
      </c>
      <c r="B180" s="13">
        <f t="shared" si="8"/>
        <v>5559.3128069636059</v>
      </c>
      <c r="C180" s="13">
        <f t="shared" si="9"/>
        <v>5274.7957193053571</v>
      </c>
      <c r="D180" s="13">
        <f t="shared" si="10"/>
        <v>4623.0261540879656</v>
      </c>
      <c r="E180" s="13">
        <v>651.76956521739146</v>
      </c>
      <c r="F180" s="13">
        <v>1480.1739457581061</v>
      </c>
      <c r="G180" s="13">
        <v>2251.6715553253944</v>
      </c>
      <c r="H180" s="13">
        <v>891.18065300446551</v>
      </c>
      <c r="I180" s="13">
        <v>266.77562688838992</v>
      </c>
      <c r="J180" s="13">
        <v>17.741460769859238</v>
      </c>
      <c r="K180" s="13"/>
      <c r="L180" s="13"/>
      <c r="M180" s="13">
        <v>2.3560694310892298</v>
      </c>
      <c r="N180" s="13">
        <f t="shared" si="7"/>
        <v>269.13169631947915</v>
      </c>
      <c r="O180" s="13"/>
    </row>
    <row r="181" spans="1:15" x14ac:dyDescent="0.2">
      <c r="A181" s="16">
        <v>1971</v>
      </c>
      <c r="B181" s="13">
        <f t="shared" si="8"/>
        <v>5768.4399407442252</v>
      </c>
      <c r="C181" s="13">
        <f t="shared" si="9"/>
        <v>5466.2489700924552</v>
      </c>
      <c r="D181" s="13">
        <f t="shared" si="10"/>
        <v>4807.1359266141944</v>
      </c>
      <c r="E181" s="13">
        <v>659.11304347826103</v>
      </c>
      <c r="F181" s="13">
        <v>1471.6387788511131</v>
      </c>
      <c r="G181" s="13">
        <v>2384.2618724987374</v>
      </c>
      <c r="H181" s="13">
        <v>951.23527526434339</v>
      </c>
      <c r="I181" s="13">
        <v>277.29964369145318</v>
      </c>
      <c r="J181" s="13">
        <v>24.891326960316174</v>
      </c>
      <c r="K181" s="13"/>
      <c r="L181" s="13"/>
      <c r="M181" s="13">
        <v>2.7782321171279643</v>
      </c>
      <c r="N181" s="13">
        <f t="shared" si="7"/>
        <v>280.07787580858115</v>
      </c>
      <c r="O181" s="13"/>
    </row>
    <row r="182" spans="1:15" x14ac:dyDescent="0.2">
      <c r="A182" s="16">
        <v>1972</v>
      </c>
      <c r="B182" s="13">
        <f t="shared" si="8"/>
        <v>6045.4507947891971</v>
      </c>
      <c r="C182" s="13">
        <f t="shared" si="9"/>
        <v>5721.2624019790601</v>
      </c>
      <c r="D182" s="13">
        <f t="shared" si="10"/>
        <v>5054.8058802399291</v>
      </c>
      <c r="E182" s="13">
        <v>666.45652173913061</v>
      </c>
      <c r="F182" s="13">
        <v>1488.5531603109305</v>
      </c>
      <c r="G182" s="13">
        <v>2566.6317204090701</v>
      </c>
      <c r="H182" s="13">
        <v>999.62099951992843</v>
      </c>
      <c r="I182" s="13">
        <v>290.04414860456478</v>
      </c>
      <c r="J182" s="13">
        <v>34.144244205572157</v>
      </c>
      <c r="K182" s="13"/>
      <c r="L182" s="13"/>
      <c r="M182" s="13">
        <v>2.98148685994247</v>
      </c>
      <c r="N182" s="13">
        <f t="shared" si="7"/>
        <v>293.02563546450727</v>
      </c>
      <c r="O182" s="13"/>
    </row>
    <row r="183" spans="1:15" x14ac:dyDescent="0.2">
      <c r="A183" s="16">
        <v>1973</v>
      </c>
      <c r="B183" s="13">
        <f t="shared" si="8"/>
        <v>6358.1900845133441</v>
      </c>
      <c r="C183" s="13">
        <f t="shared" si="9"/>
        <v>6019.6806247227341</v>
      </c>
      <c r="D183" s="13">
        <f t="shared" si="10"/>
        <v>5345.880624722734</v>
      </c>
      <c r="E183" s="13">
        <v>673.8</v>
      </c>
      <c r="F183" s="13">
        <v>1533.607011669043</v>
      </c>
      <c r="G183" s="13">
        <v>2767.515145791142</v>
      </c>
      <c r="H183" s="13">
        <v>1044.7584672625492</v>
      </c>
      <c r="I183" s="13">
        <v>292.65357556484008</v>
      </c>
      <c r="J183" s="13">
        <v>45.855884225770239</v>
      </c>
      <c r="K183" s="13"/>
      <c r="L183" s="13"/>
      <c r="M183" s="13">
        <v>3.3055265330234889</v>
      </c>
      <c r="N183" s="13">
        <f t="shared" si="7"/>
        <v>295.95910209786359</v>
      </c>
      <c r="O183" s="13"/>
    </row>
    <row r="184" spans="1:15" x14ac:dyDescent="0.2">
      <c r="A184" s="16">
        <v>1974</v>
      </c>
      <c r="B184" s="13">
        <f t="shared" si="8"/>
        <v>6398.4758566543242</v>
      </c>
      <c r="C184" s="13">
        <f t="shared" si="9"/>
        <v>6018.0493740818047</v>
      </c>
      <c r="D184" s="13">
        <f t="shared" si="10"/>
        <v>5328.7053740818046</v>
      </c>
      <c r="E184" s="13">
        <v>689.34399999999994</v>
      </c>
      <c r="F184" s="13">
        <v>1534.6872742527935</v>
      </c>
      <c r="G184" s="13">
        <v>2727.4041859874305</v>
      </c>
      <c r="H184" s="13">
        <v>1066.6139138415801</v>
      </c>
      <c r="I184" s="13">
        <v>320.82837573496352</v>
      </c>
      <c r="J184" s="13">
        <v>59.598106837556131</v>
      </c>
      <c r="K184" s="13"/>
      <c r="L184" s="13"/>
      <c r="M184" s="13">
        <v>3.7543990895525186</v>
      </c>
      <c r="N184" s="13">
        <f t="shared" si="7"/>
        <v>324.58277482451604</v>
      </c>
      <c r="O184" s="13"/>
    </row>
    <row r="185" spans="1:15" x14ac:dyDescent="0.2">
      <c r="A185" s="16">
        <v>1975</v>
      </c>
      <c r="B185" s="13">
        <f t="shared" si="8"/>
        <v>6436.2815333237995</v>
      </c>
      <c r="C185" s="13">
        <f t="shared" si="9"/>
        <v>6028.9979599132294</v>
      </c>
      <c r="D185" s="13">
        <f t="shared" si="10"/>
        <v>5324.1099599132294</v>
      </c>
      <c r="E185" s="13">
        <v>704.88799999999992</v>
      </c>
      <c r="F185" s="13">
        <v>1564.4298384262549</v>
      </c>
      <c r="G185" s="13">
        <v>2696.6563582202893</v>
      </c>
      <c r="H185" s="13">
        <v>1063.0237632666849</v>
      </c>
      <c r="I185" s="13">
        <v>324.8378032441035</v>
      </c>
      <c r="J185" s="13">
        <v>82.44577016646727</v>
      </c>
      <c r="K185" s="13"/>
      <c r="L185" s="13"/>
      <c r="M185" s="13">
        <v>4.2014812889647528</v>
      </c>
      <c r="N185" s="13">
        <f t="shared" si="7"/>
        <v>329.03928453306827</v>
      </c>
      <c r="O185" s="13"/>
    </row>
    <row r="186" spans="1:15" x14ac:dyDescent="0.2">
      <c r="A186" s="16">
        <v>1976</v>
      </c>
      <c r="B186" s="13">
        <f t="shared" si="8"/>
        <v>6764.1011059124221</v>
      </c>
      <c r="C186" s="13">
        <f t="shared" si="9"/>
        <v>6340.7451720270792</v>
      </c>
      <c r="D186" s="13">
        <f t="shared" si="10"/>
        <v>5620.3131720270794</v>
      </c>
      <c r="E186" s="13">
        <v>720.4319999999999</v>
      </c>
      <c r="F186" s="13">
        <v>1622.1299318804167</v>
      </c>
      <c r="G186" s="13">
        <v>2873.5749455883947</v>
      </c>
      <c r="H186" s="13">
        <v>1124.6082945582677</v>
      </c>
      <c r="I186" s="13">
        <v>325.28994081412253</v>
      </c>
      <c r="J186" s="13">
        <v>98.065993071219779</v>
      </c>
      <c r="K186" s="13"/>
      <c r="L186" s="13"/>
      <c r="M186" s="13">
        <v>4.5749123063703996</v>
      </c>
      <c r="N186" s="13">
        <f t="shared" si="7"/>
        <v>329.86485312049291</v>
      </c>
      <c r="O186" s="13"/>
    </row>
    <row r="187" spans="1:15" x14ac:dyDescent="0.2">
      <c r="A187" s="16">
        <v>1977</v>
      </c>
      <c r="B187" s="13">
        <f t="shared" si="8"/>
        <v>6990.3146068156002</v>
      </c>
      <c r="C187" s="13">
        <f t="shared" si="9"/>
        <v>6535.153183686115</v>
      </c>
      <c r="D187" s="13">
        <f t="shared" si="10"/>
        <v>5799.1771836861153</v>
      </c>
      <c r="E187" s="13">
        <v>735.97599999999989</v>
      </c>
      <c r="F187" s="13">
        <v>1669.8291321758863</v>
      </c>
      <c r="G187" s="13">
        <v>2970.5803577087468</v>
      </c>
      <c r="H187" s="13">
        <v>1158.7676938014822</v>
      </c>
      <c r="I187" s="13">
        <v>334.00902927987926</v>
      </c>
      <c r="J187" s="13">
        <v>121.15239384960609</v>
      </c>
      <c r="K187" s="13"/>
      <c r="L187" s="13"/>
      <c r="M187" s="13">
        <v>4.9016019972948337</v>
      </c>
      <c r="N187" s="13">
        <f t="shared" si="7"/>
        <v>338.9106312771741</v>
      </c>
      <c r="O187" s="13"/>
    </row>
    <row r="188" spans="1:15" x14ac:dyDescent="0.2">
      <c r="A188" s="16">
        <v>1978</v>
      </c>
      <c r="B188" s="13">
        <f t="shared" si="8"/>
        <v>7200.4134012584673</v>
      </c>
      <c r="C188" s="13">
        <f t="shared" si="9"/>
        <v>6700.9141935629168</v>
      </c>
      <c r="D188" s="13">
        <f t="shared" si="10"/>
        <v>5949.3941935629173</v>
      </c>
      <c r="E188" s="13">
        <v>751.51999999999987</v>
      </c>
      <c r="F188" s="13">
        <v>1688.1340808822463</v>
      </c>
      <c r="G188" s="13">
        <v>3054.3503865549719</v>
      </c>
      <c r="H188" s="13">
        <v>1206.9097261256991</v>
      </c>
      <c r="I188" s="13">
        <v>359.36338022245246</v>
      </c>
      <c r="J188" s="13">
        <v>140.13514179109853</v>
      </c>
      <c r="K188" s="13">
        <v>6.8568199988754E-4</v>
      </c>
      <c r="L188" s="13"/>
      <c r="M188" s="13">
        <v>5.0011966320421344</v>
      </c>
      <c r="N188" s="13">
        <f t="shared" si="7"/>
        <v>364.36526253649447</v>
      </c>
      <c r="O188" s="13"/>
    </row>
    <row r="189" spans="1:15" x14ac:dyDescent="0.2">
      <c r="A189" s="16">
        <v>1979</v>
      </c>
      <c r="B189" s="13">
        <f t="shared" si="8"/>
        <v>7441.0003496122263</v>
      </c>
      <c r="C189" s="13">
        <f t="shared" si="9"/>
        <v>6919.5946504185795</v>
      </c>
      <c r="D189" s="13">
        <f t="shared" si="10"/>
        <v>6152.5306504185792</v>
      </c>
      <c r="E189" s="13">
        <v>767.06399999999985</v>
      </c>
      <c r="F189" s="13">
        <v>1766.9887062730102</v>
      </c>
      <c r="G189" s="13">
        <v>3104.2758303280416</v>
      </c>
      <c r="H189" s="13">
        <v>1281.2661138175267</v>
      </c>
      <c r="I189" s="13">
        <v>376.6715862976921</v>
      </c>
      <c r="J189" s="13">
        <v>144.73274153195402</v>
      </c>
      <c r="K189" s="13">
        <v>1.37136399977508E-3</v>
      </c>
      <c r="L189" s="13"/>
      <c r="M189" s="13">
        <v>5.7424459386105937</v>
      </c>
      <c r="N189" s="13">
        <f t="shared" si="7"/>
        <v>382.41540360030251</v>
      </c>
      <c r="O189" s="13"/>
    </row>
    <row r="190" spans="1:15" x14ac:dyDescent="0.2">
      <c r="A190" s="16">
        <v>1980</v>
      </c>
      <c r="B190" s="13">
        <f t="shared" si="8"/>
        <v>7414.3729933652139</v>
      </c>
      <c r="C190" s="13">
        <f t="shared" si="9"/>
        <v>6869.7378473105864</v>
      </c>
      <c r="D190" s="13">
        <f t="shared" si="10"/>
        <v>6087.1298473105862</v>
      </c>
      <c r="E190" s="13">
        <v>782.60799999999983</v>
      </c>
      <c r="F190" s="13">
        <v>1810.5867536951387</v>
      </c>
      <c r="G190" s="13">
        <v>2983.3449693593097</v>
      </c>
      <c r="H190" s="13">
        <v>1293.1981242561376</v>
      </c>
      <c r="I190" s="13">
        <v>383.67089509710877</v>
      </c>
      <c r="J190" s="13">
        <v>160.9618510705196</v>
      </c>
      <c r="K190" s="13">
        <v>2.3998869996063902E-3</v>
      </c>
      <c r="L190" s="13"/>
      <c r="M190" s="13">
        <v>6.58575739603637</v>
      </c>
      <c r="N190" s="13">
        <f t="shared" si="7"/>
        <v>390.25905238014474</v>
      </c>
      <c r="O190" s="13"/>
    </row>
    <row r="191" spans="1:15" x14ac:dyDescent="0.2">
      <c r="A191" s="16">
        <v>1981</v>
      </c>
      <c r="B191" s="13">
        <f t="shared" si="8"/>
        <v>7394.674971919947</v>
      </c>
      <c r="C191" s="13">
        <f t="shared" si="9"/>
        <v>6814.9421501293391</v>
      </c>
      <c r="D191" s="13">
        <f t="shared" si="10"/>
        <v>6016.7901501293391</v>
      </c>
      <c r="E191" s="13">
        <v>798.15199999999982</v>
      </c>
      <c r="F191" s="13">
        <v>1836.3567581436682</v>
      </c>
      <c r="G191" s="13">
        <v>2873.8031588822591</v>
      </c>
      <c r="H191" s="13">
        <v>1306.6302331034119</v>
      </c>
      <c r="I191" s="13">
        <v>390.5792842616803</v>
      </c>
      <c r="J191" s="13">
        <v>189.15113764192841</v>
      </c>
      <c r="K191" s="13">
        <v>2.3998869996063902E-3</v>
      </c>
      <c r="L191" s="13"/>
      <c r="M191" s="13">
        <v>7.299246468282055</v>
      </c>
      <c r="N191" s="13">
        <f t="shared" si="7"/>
        <v>397.88093061696196</v>
      </c>
      <c r="O191" s="13"/>
    </row>
    <row r="192" spans="1:15" x14ac:dyDescent="0.2">
      <c r="A192" s="16">
        <v>1982</v>
      </c>
      <c r="B192" s="13">
        <f t="shared" si="8"/>
        <v>7375.7311755570763</v>
      </c>
      <c r="C192" s="13">
        <f t="shared" si="9"/>
        <v>6761.4905960375199</v>
      </c>
      <c r="D192" s="13">
        <f t="shared" si="10"/>
        <v>5947.79459603752</v>
      </c>
      <c r="E192" s="13">
        <v>813.6959999999998</v>
      </c>
      <c r="F192" s="13">
        <v>1855.4499064001284</v>
      </c>
      <c r="G192" s="13">
        <v>2782.0236907899498</v>
      </c>
      <c r="H192" s="13">
        <v>1310.3209988474416</v>
      </c>
      <c r="I192" s="13">
        <v>406.8226803559993</v>
      </c>
      <c r="J192" s="13">
        <v>207.41367079122475</v>
      </c>
      <c r="K192" s="13">
        <v>4.22837233263983E-3</v>
      </c>
      <c r="L192" s="13"/>
      <c r="M192" s="13">
        <v>9.1671370581620444</v>
      </c>
      <c r="N192" s="13">
        <f t="shared" si="7"/>
        <v>415.99404578649398</v>
      </c>
      <c r="O192" s="13"/>
    </row>
    <row r="193" spans="1:15" x14ac:dyDescent="0.2">
      <c r="A193" s="16">
        <v>1983</v>
      </c>
      <c r="B193" s="13">
        <f t="shared" si="8"/>
        <v>7489.115105951626</v>
      </c>
      <c r="C193" s="13">
        <f t="shared" si="9"/>
        <v>6830.8369230265125</v>
      </c>
      <c r="D193" s="13">
        <f t="shared" si="10"/>
        <v>6001.5969230265127</v>
      </c>
      <c r="E193" s="13">
        <v>829.23999999999978</v>
      </c>
      <c r="F193" s="13">
        <v>1912.126124612857</v>
      </c>
      <c r="G193" s="13">
        <v>2762.3335448514622</v>
      </c>
      <c r="H193" s="13">
        <v>1327.1372535621938</v>
      </c>
      <c r="I193" s="13">
        <v>425.34177068231554</v>
      </c>
      <c r="J193" s="13">
        <v>232.92825079851315</v>
      </c>
      <c r="K193" s="13">
        <v>7.4826191041060999E-3</v>
      </c>
      <c r="L193" s="13">
        <v>6.7882517988867002E-4</v>
      </c>
      <c r="M193" s="13">
        <v>10.145084886291222</v>
      </c>
      <c r="N193" s="13">
        <f t="shared" si="7"/>
        <v>435.49501701289074</v>
      </c>
      <c r="O193" s="13"/>
    </row>
    <row r="194" spans="1:15" x14ac:dyDescent="0.2">
      <c r="A194" s="16">
        <v>1984</v>
      </c>
      <c r="B194" s="13">
        <f t="shared" si="8"/>
        <v>7821.3365952054119</v>
      </c>
      <c r="C194" s="13">
        <f t="shared" si="9"/>
        <v>7100.4940922641663</v>
      </c>
      <c r="D194" s="13">
        <f t="shared" si="10"/>
        <v>6255.7100922641666</v>
      </c>
      <c r="E194" s="13">
        <v>844.78399999999976</v>
      </c>
      <c r="F194" s="13">
        <v>1996.1859556400302</v>
      </c>
      <c r="G194" s="13">
        <v>2823.7286189124552</v>
      </c>
      <c r="H194" s="13">
        <v>1435.795517711681</v>
      </c>
      <c r="I194" s="13">
        <v>439.22446744007186</v>
      </c>
      <c r="J194" s="13">
        <v>281.60640450597049</v>
      </c>
      <c r="K194" s="13">
        <v>1.0202948158326605E-2</v>
      </c>
      <c r="L194" s="13">
        <v>1.4280470450991263E-3</v>
      </c>
      <c r="M194" s="13">
        <v>11.218198673705515</v>
      </c>
      <c r="N194" s="13">
        <f t="shared" si="7"/>
        <v>450.45429710898082</v>
      </c>
      <c r="O194" s="13"/>
    </row>
    <row r="195" spans="1:15" x14ac:dyDescent="0.2">
      <c r="A195" s="16">
        <v>1985</v>
      </c>
      <c r="B195" s="13">
        <f t="shared" si="8"/>
        <v>8027.4018712953812</v>
      </c>
      <c r="C195" s="13">
        <f t="shared" si="9"/>
        <v>7244.4166786452888</v>
      </c>
      <c r="D195" s="13">
        <f t="shared" si="10"/>
        <v>6384.0886786452893</v>
      </c>
      <c r="E195" s="13">
        <v>860.32799999999975</v>
      </c>
      <c r="F195" s="13">
        <v>2075.0448201349095</v>
      </c>
      <c r="G195" s="13">
        <v>2824.8447571365941</v>
      </c>
      <c r="H195" s="13">
        <v>1484.1991013737854</v>
      </c>
      <c r="I195" s="13">
        <v>447.67252214105616</v>
      </c>
      <c r="J195" s="13">
        <v>335.29536343823804</v>
      </c>
      <c r="K195" s="13">
        <v>1.4648910245597419E-2</v>
      </c>
      <c r="L195" s="13">
        <v>2.6581605528973829E-3</v>
      </c>
      <c r="M195" s="13">
        <v>11.928937978520164</v>
      </c>
      <c r="N195" s="13">
        <f t="shared" si="7"/>
        <v>459.6187671903748</v>
      </c>
      <c r="O195" s="13"/>
    </row>
    <row r="196" spans="1:15" x14ac:dyDescent="0.2">
      <c r="A196" s="16">
        <v>1986</v>
      </c>
      <c r="B196" s="13">
        <f t="shared" si="8"/>
        <v>8197.9473303384675</v>
      </c>
      <c r="C196" s="13">
        <f t="shared" si="9"/>
        <v>7383.3542555842023</v>
      </c>
      <c r="D196" s="13">
        <f t="shared" si="10"/>
        <v>6507.4822555842029</v>
      </c>
      <c r="E196" s="13">
        <v>875.87199999999973</v>
      </c>
      <c r="F196" s="13">
        <v>2099.111082578173</v>
      </c>
      <c r="G196" s="13">
        <v>2911.8357289030255</v>
      </c>
      <c r="H196" s="13">
        <v>1496.535444103004</v>
      </c>
      <c r="I196" s="13">
        <v>453.29994138858848</v>
      </c>
      <c r="J196" s="13">
        <v>361.25799650583724</v>
      </c>
      <c r="K196" s="13">
        <v>3.1701135900800648E-2</v>
      </c>
      <c r="L196" s="13">
        <v>3.4357239407698591E-3</v>
      </c>
      <c r="M196" s="13">
        <v>13.2090150623964</v>
      </c>
      <c r="N196" s="13">
        <f t="shared" si="7"/>
        <v>466.54409331082644</v>
      </c>
      <c r="O196" s="13"/>
    </row>
    <row r="197" spans="1:15" x14ac:dyDescent="0.2">
      <c r="A197" s="16">
        <v>1987</v>
      </c>
      <c r="B197" s="13">
        <f t="shared" si="8"/>
        <v>8470.9637607418317</v>
      </c>
      <c r="C197" s="13">
        <f t="shared" si="9"/>
        <v>7616.9907308540223</v>
      </c>
      <c r="D197" s="13">
        <f t="shared" si="10"/>
        <v>6725.5747308540231</v>
      </c>
      <c r="E197" s="13">
        <v>891.41599999999971</v>
      </c>
      <c r="F197" s="13">
        <v>2183.0715184556916</v>
      </c>
      <c r="G197" s="13">
        <v>2968.6526030708233</v>
      </c>
      <c r="H197" s="13">
        <v>1573.8506093275082</v>
      </c>
      <c r="I197" s="13">
        <v>461.04936059098594</v>
      </c>
      <c r="J197" s="13">
        <v>392.87666396724535</v>
      </c>
      <c r="K197" s="13">
        <v>4.4606128260017433E-2</v>
      </c>
      <c r="L197" s="13">
        <v>2.3992013176065215E-3</v>
      </c>
      <c r="M197" s="13">
        <v>14.022934951052457</v>
      </c>
      <c r="N197" s="13">
        <f t="shared" si="7"/>
        <v>475.11930087161596</v>
      </c>
      <c r="O197" s="13"/>
    </row>
    <row r="198" spans="1:15" x14ac:dyDescent="0.2">
      <c r="A198" s="16">
        <v>1988</v>
      </c>
      <c r="B198" s="13">
        <f t="shared" si="8"/>
        <v>8772.4568533510046</v>
      </c>
      <c r="C198" s="13">
        <f t="shared" si="9"/>
        <v>7870.578345494233</v>
      </c>
      <c r="D198" s="13">
        <f t="shared" si="10"/>
        <v>6963.6183454942329</v>
      </c>
      <c r="E198" s="13">
        <v>906.9599999999997</v>
      </c>
      <c r="F198" s="13">
        <v>2248.1611112350888</v>
      </c>
      <c r="G198" s="13">
        <v>3069.2219728972636</v>
      </c>
      <c r="H198" s="13">
        <v>1646.23526136188</v>
      </c>
      <c r="I198" s="13">
        <v>473.43136704910899</v>
      </c>
      <c r="J198" s="13">
        <v>428.36913876615853</v>
      </c>
      <c r="K198" s="13">
        <v>7.5694950134918559E-2</v>
      </c>
      <c r="L198" s="13">
        <v>2.3070913689549593E-3</v>
      </c>
      <c r="M198" s="13">
        <v>14.635337394271511</v>
      </c>
      <c r="N198" s="13">
        <f t="shared" ref="N198:N224" si="11">+I198+K198+L198+M198</f>
        <v>488.14470648488435</v>
      </c>
      <c r="O198" s="13"/>
    </row>
    <row r="199" spans="1:15" x14ac:dyDescent="0.2">
      <c r="A199" s="16">
        <v>1989</v>
      </c>
      <c r="B199" s="13">
        <f t="shared" si="8"/>
        <v>8948.6300580233219</v>
      </c>
      <c r="C199" s="13">
        <f t="shared" si="9"/>
        <v>8035.4038366310733</v>
      </c>
      <c r="D199" s="13">
        <f t="shared" si="10"/>
        <v>7112.8998366310734</v>
      </c>
      <c r="E199" s="13">
        <v>922.50399999999968</v>
      </c>
      <c r="F199" s="13">
        <v>2270.6770301096371</v>
      </c>
      <c r="G199" s="13">
        <v>3120.7436483554106</v>
      </c>
      <c r="H199" s="13">
        <v>1721.4791581660259</v>
      </c>
      <c r="I199" s="13">
        <v>472.07699328576803</v>
      </c>
      <c r="J199" s="13">
        <v>440.48933597797344</v>
      </c>
      <c r="K199" s="13">
        <v>0.60055755089016827</v>
      </c>
      <c r="L199" s="13">
        <v>5.9334577617602212E-2</v>
      </c>
      <c r="M199" s="13">
        <v>24.677186728649922</v>
      </c>
      <c r="N199" s="13">
        <f t="shared" si="11"/>
        <v>497.41407214292576</v>
      </c>
      <c r="O199" s="13"/>
    </row>
    <row r="200" spans="1:15" x14ac:dyDescent="0.2">
      <c r="A200" s="16">
        <v>1990</v>
      </c>
      <c r="B200" s="13">
        <f t="shared" si="8"/>
        <v>9047.4725839879793</v>
      </c>
      <c r="C200" s="13">
        <f t="shared" si="9"/>
        <v>8104.1923596251136</v>
      </c>
      <c r="D200" s="13">
        <f t="shared" si="10"/>
        <v>7166.1443596251138</v>
      </c>
      <c r="E200" s="13">
        <v>938.04799999999966</v>
      </c>
      <c r="F200" s="13">
        <v>2242.5372731483194</v>
      </c>
      <c r="G200" s="13">
        <v>3157.6992613849238</v>
      </c>
      <c r="H200" s="13">
        <v>1765.9078250918706</v>
      </c>
      <c r="I200" s="13">
        <v>489.39731494119121</v>
      </c>
      <c r="J200" s="13">
        <v>452.97210983629657</v>
      </c>
      <c r="K200" s="13">
        <v>0.82333238954690557</v>
      </c>
      <c r="L200" s="13">
        <v>8.7467195830321684E-2</v>
      </c>
      <c r="M200" s="13">
        <v>27.540967619329944</v>
      </c>
      <c r="N200" s="13">
        <f t="shared" si="11"/>
        <v>517.84908214589836</v>
      </c>
      <c r="O200" s="13"/>
    </row>
    <row r="201" spans="1:15" x14ac:dyDescent="0.2">
      <c r="A201" s="16">
        <v>1991</v>
      </c>
      <c r="B201" s="13">
        <f t="shared" si="8"/>
        <v>9120.6398894902031</v>
      </c>
      <c r="C201" s="13">
        <f t="shared" si="9"/>
        <v>8144.6047869403119</v>
      </c>
      <c r="D201" s="13">
        <f t="shared" si="10"/>
        <v>7191.0127869403123</v>
      </c>
      <c r="E201" s="13">
        <v>953.59199999999964</v>
      </c>
      <c r="F201" s="13">
        <v>2218.1614582344209</v>
      </c>
      <c r="G201" s="13">
        <v>3159.5724018606329</v>
      </c>
      <c r="H201" s="13">
        <v>1813.2789268452591</v>
      </c>
      <c r="I201" s="13">
        <v>500.58105375187893</v>
      </c>
      <c r="J201" s="13">
        <v>474.4132802142712</v>
      </c>
      <c r="K201" s="13">
        <v>0.92627561032782335</v>
      </c>
      <c r="L201" s="13">
        <v>0.11449297341377243</v>
      </c>
      <c r="M201" s="13">
        <v>29.069624275503188</v>
      </c>
      <c r="N201" s="13">
        <f t="shared" si="11"/>
        <v>530.69144661112364</v>
      </c>
      <c r="O201" s="13"/>
    </row>
    <row r="202" spans="1:15" x14ac:dyDescent="0.2">
      <c r="A202" s="16">
        <v>1992</v>
      </c>
      <c r="B202" s="13">
        <f t="shared" si="8"/>
        <v>9198.0373549093238</v>
      </c>
      <c r="C202" s="13">
        <f t="shared" si="9"/>
        <v>8217.9189859244434</v>
      </c>
      <c r="D202" s="13">
        <f t="shared" si="10"/>
        <v>7248.7829859244439</v>
      </c>
      <c r="E202" s="13">
        <v>969.13599999999963</v>
      </c>
      <c r="F202" s="13">
        <v>2210.7726340087947</v>
      </c>
      <c r="G202" s="13">
        <v>3213.5119737924274</v>
      </c>
      <c r="H202" s="13">
        <v>1824.4983781232213</v>
      </c>
      <c r="I202" s="13">
        <v>500.63908085743287</v>
      </c>
      <c r="J202" s="13">
        <v>478.3129260961843</v>
      </c>
      <c r="K202" s="13">
        <v>1.0603107371309946</v>
      </c>
      <c r="L202" s="13">
        <v>0.10605129413182765</v>
      </c>
      <c r="M202" s="13">
        <v>31.330803822834856</v>
      </c>
      <c r="N202" s="13">
        <f t="shared" si="11"/>
        <v>533.13624671153048</v>
      </c>
      <c r="O202" s="13"/>
    </row>
    <row r="203" spans="1:15" x14ac:dyDescent="0.2">
      <c r="A203" s="16">
        <v>1993</v>
      </c>
      <c r="B203" s="13">
        <f t="shared" ref="B203:B224" si="12">C203+I203+J203+K203+L203</f>
        <v>9262.9818632730476</v>
      </c>
      <c r="C203" s="13">
        <f t="shared" ref="C203:C225" si="13">D203+E203</f>
        <v>8236.0175304900968</v>
      </c>
      <c r="D203" s="13">
        <f t="shared" ref="D203:D225" si="14">F203+G203+H203</f>
        <v>7251.3375304900965</v>
      </c>
      <c r="E203" s="13">
        <v>984.67999999999961</v>
      </c>
      <c r="F203" s="13">
        <v>2221.4688287201197</v>
      </c>
      <c r="G203" s="13">
        <v>3185.0448577028064</v>
      </c>
      <c r="H203" s="13">
        <v>1844.8238440671701</v>
      </c>
      <c r="I203" s="13">
        <v>530.72535557437277</v>
      </c>
      <c r="J203" s="13">
        <v>494.82804417365617</v>
      </c>
      <c r="K203" s="13">
        <v>1.2848627313090959</v>
      </c>
      <c r="L203" s="13">
        <v>0.12607030361304961</v>
      </c>
      <c r="M203" s="13">
        <v>32.605802257553329</v>
      </c>
      <c r="N203" s="13">
        <f t="shared" si="11"/>
        <v>564.74209086684823</v>
      </c>
      <c r="O203" s="13"/>
    </row>
    <row r="204" spans="1:15" x14ac:dyDescent="0.2">
      <c r="A204" s="16">
        <v>1994</v>
      </c>
      <c r="B204" s="13">
        <f t="shared" si="12"/>
        <v>9386.4801741400188</v>
      </c>
      <c r="C204" s="13">
        <f t="shared" si="13"/>
        <v>8346.604256307779</v>
      </c>
      <c r="D204" s="13">
        <f t="shared" si="14"/>
        <v>7346.3802563077797</v>
      </c>
      <c r="E204" s="13">
        <v>1000.2239999999996</v>
      </c>
      <c r="F204" s="13">
        <v>2232.4804042843239</v>
      </c>
      <c r="G204" s="13">
        <v>3254.4323615056906</v>
      </c>
      <c r="H204" s="13">
        <v>1859.4674905177656</v>
      </c>
      <c r="I204" s="13">
        <v>534.11262364648417</v>
      </c>
      <c r="J204" s="13">
        <v>504.01311297556555</v>
      </c>
      <c r="K204" s="13">
        <v>1.6142937145816521</v>
      </c>
      <c r="L204" s="13">
        <v>0.13588749560744698</v>
      </c>
      <c r="M204" s="13">
        <v>34.264093770003406</v>
      </c>
      <c r="N204" s="13">
        <f t="shared" si="11"/>
        <v>570.12689862667673</v>
      </c>
      <c r="O204" s="13"/>
    </row>
    <row r="205" spans="1:15" x14ac:dyDescent="0.2">
      <c r="A205" s="16">
        <v>1995</v>
      </c>
      <c r="B205" s="13">
        <f t="shared" si="12"/>
        <v>9570.497401440718</v>
      </c>
      <c r="C205" s="13">
        <f t="shared" si="13"/>
        <v>8479.6735882498451</v>
      </c>
      <c r="D205" s="13">
        <f t="shared" si="14"/>
        <v>7463.905588249846</v>
      </c>
      <c r="E205" s="13">
        <v>1015.7679999999996</v>
      </c>
      <c r="F205" s="13">
        <v>2244.6112745871974</v>
      </c>
      <c r="G205" s="13">
        <v>3295.4505115888987</v>
      </c>
      <c r="H205" s="13">
        <v>1923.8438020737494</v>
      </c>
      <c r="I205" s="13">
        <v>562.92154348414954</v>
      </c>
      <c r="J205" s="13">
        <v>525.88525831322738</v>
      </c>
      <c r="K205" s="13">
        <v>1.8718810518178863</v>
      </c>
      <c r="L205" s="13">
        <v>0.14513034167847527</v>
      </c>
      <c r="M205" s="13">
        <v>36.19347623139388</v>
      </c>
      <c r="N205" s="13">
        <f t="shared" si="11"/>
        <v>601.13203110903987</v>
      </c>
      <c r="O205" s="13"/>
    </row>
    <row r="206" spans="1:15" x14ac:dyDescent="0.2">
      <c r="A206" s="16">
        <v>1996</v>
      </c>
      <c r="B206" s="13">
        <f t="shared" si="12"/>
        <v>9835.4260439484733</v>
      </c>
      <c r="C206" s="13">
        <f t="shared" si="13"/>
        <v>8717.4325581909452</v>
      </c>
      <c r="D206" s="13">
        <f t="shared" si="14"/>
        <v>7686.1205581909462</v>
      </c>
      <c r="E206" s="13">
        <v>1031.3119999999997</v>
      </c>
      <c r="F206" s="13">
        <v>2302.6056320413732</v>
      </c>
      <c r="G206" s="13">
        <v>3369.4167021762546</v>
      </c>
      <c r="H206" s="13">
        <v>2014.0982239733182</v>
      </c>
      <c r="I206" s="13">
        <v>570.93786416421415</v>
      </c>
      <c r="J206" s="13">
        <v>544.81653559830784</v>
      </c>
      <c r="K206" s="13">
        <v>2.0795047565737308</v>
      </c>
      <c r="L206" s="13">
        <v>0.15958123843376248</v>
      </c>
      <c r="M206" s="13">
        <v>37.668959211014176</v>
      </c>
      <c r="N206" s="13">
        <f t="shared" si="11"/>
        <v>610.84590937023597</v>
      </c>
      <c r="O206" s="13"/>
    </row>
    <row r="207" spans="1:15" x14ac:dyDescent="0.2">
      <c r="A207" s="16">
        <v>1997</v>
      </c>
      <c r="B207" s="13">
        <f t="shared" si="12"/>
        <v>9942.9490506171387</v>
      </c>
      <c r="C207" s="13">
        <f t="shared" si="13"/>
        <v>8818.6073744112218</v>
      </c>
      <c r="D207" s="13">
        <f t="shared" si="14"/>
        <v>7771.751374411223</v>
      </c>
      <c r="E207" s="13">
        <v>1046.8559999999998</v>
      </c>
      <c r="F207" s="13">
        <v>2305.2644831076695</v>
      </c>
      <c r="G207" s="13">
        <v>3453.4924403908612</v>
      </c>
      <c r="H207" s="13">
        <v>2012.9944509126915</v>
      </c>
      <c r="I207" s="13">
        <v>580.35429875615625</v>
      </c>
      <c r="J207" s="13">
        <v>541.10131021119855</v>
      </c>
      <c r="K207" s="13">
        <v>2.7185377311102399</v>
      </c>
      <c r="L207" s="13">
        <v>0.1675295074515129</v>
      </c>
      <c r="M207" s="13">
        <v>40.788790542158154</v>
      </c>
      <c r="N207" s="13">
        <f t="shared" si="11"/>
        <v>624.02915653687614</v>
      </c>
      <c r="O207" s="13"/>
    </row>
    <row r="208" spans="1:15" x14ac:dyDescent="0.2">
      <c r="A208" s="16">
        <v>1998</v>
      </c>
      <c r="B208" s="13">
        <f t="shared" si="12"/>
        <v>10020.935314066419</v>
      </c>
      <c r="C208" s="13">
        <f t="shared" si="13"/>
        <v>8879.871707117949</v>
      </c>
      <c r="D208" s="13">
        <f t="shared" si="14"/>
        <v>7817.4717071179493</v>
      </c>
      <c r="E208" s="13">
        <v>1062.4000000000001</v>
      </c>
      <c r="F208" s="13">
        <v>2288.4343991344313</v>
      </c>
      <c r="G208" s="13">
        <v>3481.4834567457247</v>
      </c>
      <c r="H208" s="13">
        <v>2047.5538512377934</v>
      </c>
      <c r="I208" s="13">
        <v>587.30050811162596</v>
      </c>
      <c r="J208" s="13">
        <v>549.9600357237789</v>
      </c>
      <c r="K208" s="13">
        <v>3.609740626093215</v>
      </c>
      <c r="L208" s="13">
        <v>0.19332248697134291</v>
      </c>
      <c r="M208" s="13">
        <v>43.381085796278541</v>
      </c>
      <c r="N208" s="13">
        <f t="shared" si="11"/>
        <v>634.48465702096905</v>
      </c>
      <c r="O208" s="13"/>
    </row>
    <row r="209" spans="1:15" x14ac:dyDescent="0.2">
      <c r="A209" s="16">
        <v>1999</v>
      </c>
      <c r="B209" s="13">
        <f t="shared" si="12"/>
        <v>10191.266696656607</v>
      </c>
      <c r="C209" s="13">
        <f t="shared" si="13"/>
        <v>9022.6394535996133</v>
      </c>
      <c r="D209" s="13">
        <f t="shared" si="14"/>
        <v>7949.6154535996129</v>
      </c>
      <c r="E209" s="13">
        <v>1073.0240000000001</v>
      </c>
      <c r="F209" s="13">
        <v>2299.3829943185792</v>
      </c>
      <c r="G209" s="13">
        <v>3552.1326455959074</v>
      </c>
      <c r="H209" s="13">
        <v>2098.0998136851258</v>
      </c>
      <c r="I209" s="13">
        <v>592.50823586499303</v>
      </c>
      <c r="J209" s="13">
        <v>571.09528838688152</v>
      </c>
      <c r="K209" s="13">
        <v>4.8138098572371577</v>
      </c>
      <c r="L209" s="13">
        <v>0.20990894788411113</v>
      </c>
      <c r="M209" s="13">
        <v>46.961933993275039</v>
      </c>
      <c r="N209" s="13">
        <f t="shared" si="11"/>
        <v>644.49388866338927</v>
      </c>
      <c r="O209" s="13"/>
    </row>
    <row r="210" spans="1:15" x14ac:dyDescent="0.2">
      <c r="A210" s="16">
        <v>2000</v>
      </c>
      <c r="B210" s="13">
        <f t="shared" si="12"/>
        <v>10428.719197808097</v>
      </c>
      <c r="C210" s="13">
        <f t="shared" si="13"/>
        <v>9235.8257527661553</v>
      </c>
      <c r="D210" s="13">
        <f t="shared" si="14"/>
        <v>8152.0715127661542</v>
      </c>
      <c r="E210" s="13">
        <v>1083.7542400000002</v>
      </c>
      <c r="F210" s="13">
        <v>2379.1017267138377</v>
      </c>
      <c r="G210" s="13">
        <v>3587.6619476777919</v>
      </c>
      <c r="H210" s="13">
        <v>2185.3078383745242</v>
      </c>
      <c r="I210" s="13">
        <v>601.20763551676907</v>
      </c>
      <c r="J210" s="13">
        <v>584.31309312515111</v>
      </c>
      <c r="K210" s="13">
        <v>7.126072555278947</v>
      </c>
      <c r="L210" s="13">
        <v>0.24664384474406009</v>
      </c>
      <c r="M210" s="13">
        <v>50.658137523778201</v>
      </c>
      <c r="N210" s="13">
        <f t="shared" si="11"/>
        <v>659.23848944057033</v>
      </c>
      <c r="O210" s="13"/>
    </row>
    <row r="211" spans="1:15" x14ac:dyDescent="0.2">
      <c r="A211" s="16">
        <v>2001</v>
      </c>
      <c r="B211" s="13">
        <f t="shared" si="12"/>
        <v>10552.40381448172</v>
      </c>
      <c r="C211" s="13">
        <f t="shared" si="13"/>
        <v>9355.5979964379476</v>
      </c>
      <c r="D211" s="13">
        <f t="shared" si="14"/>
        <v>8261.0062140379468</v>
      </c>
      <c r="E211" s="13">
        <v>1094.5917824000003</v>
      </c>
      <c r="F211" s="13">
        <v>2416.4822820160712</v>
      </c>
      <c r="G211" s="13">
        <v>3620.8698163129588</v>
      </c>
      <c r="H211" s="13">
        <v>2223.6541157089168</v>
      </c>
      <c r="I211" s="13">
        <v>586.85515386897976</v>
      </c>
      <c r="J211" s="13">
        <v>600.92714286451087</v>
      </c>
      <c r="K211" s="13">
        <v>8.7209261250790835</v>
      </c>
      <c r="L211" s="13">
        <v>0.30259518520333395</v>
      </c>
      <c r="M211" s="13">
        <v>52.520800081432093</v>
      </c>
      <c r="N211" s="13">
        <f t="shared" si="11"/>
        <v>648.39947526069432</v>
      </c>
      <c r="O211" s="13"/>
    </row>
    <row r="212" spans="1:15" x14ac:dyDescent="0.2">
      <c r="A212" s="16">
        <v>2002</v>
      </c>
      <c r="B212" s="13">
        <f t="shared" si="12"/>
        <v>10774.021546969529</v>
      </c>
      <c r="C212" s="13">
        <f t="shared" si="13"/>
        <v>9552.9664633919929</v>
      </c>
      <c r="D212" s="13">
        <f t="shared" si="14"/>
        <v>8447.4287631679927</v>
      </c>
      <c r="E212" s="13">
        <v>1105.5377002240002</v>
      </c>
      <c r="F212" s="13">
        <v>2511.2611316379925</v>
      </c>
      <c r="G212" s="13">
        <v>3650.9183459628184</v>
      </c>
      <c r="H212" s="13">
        <v>2285.2492855671817</v>
      </c>
      <c r="I212" s="13">
        <v>598.07464860016717</v>
      </c>
      <c r="J212" s="13">
        <v>610.59943561288685</v>
      </c>
      <c r="K212" s="13">
        <v>11.999276221812657</v>
      </c>
      <c r="L212" s="13">
        <v>0.38172314266943008</v>
      </c>
      <c r="M212" s="13">
        <v>59.179303872330294</v>
      </c>
      <c r="N212" s="13">
        <f t="shared" si="11"/>
        <v>669.63495183697955</v>
      </c>
      <c r="O212" s="13"/>
    </row>
    <row r="213" spans="1:15" x14ac:dyDescent="0.2">
      <c r="A213" s="16">
        <v>2003</v>
      </c>
      <c r="B213" s="13">
        <f t="shared" si="12"/>
        <v>11148.591252785147</v>
      </c>
      <c r="C213" s="13">
        <f t="shared" si="13"/>
        <v>9938.5808215614325</v>
      </c>
      <c r="D213" s="13">
        <f t="shared" si="14"/>
        <v>8821.9877443351925</v>
      </c>
      <c r="E213" s="13">
        <v>1116.5930772262402</v>
      </c>
      <c r="F213" s="13">
        <v>2732.9422546786959</v>
      </c>
      <c r="G213" s="13">
        <v>3739.5237476662874</v>
      </c>
      <c r="H213" s="13">
        <v>2349.5217419902092</v>
      </c>
      <c r="I213" s="13">
        <v>596.62058759689478</v>
      </c>
      <c r="J213" s="13">
        <v>598.54796218502281</v>
      </c>
      <c r="K213" s="13">
        <v>14.360322622669425</v>
      </c>
      <c r="L213" s="13">
        <v>0.48155881912695675</v>
      </c>
      <c r="M213" s="13">
        <v>64.684545707528301</v>
      </c>
      <c r="N213" s="13">
        <f t="shared" si="11"/>
        <v>676.14701474621938</v>
      </c>
      <c r="O213" s="13"/>
    </row>
    <row r="214" spans="1:15" x14ac:dyDescent="0.2">
      <c r="A214" s="16">
        <v>2004</v>
      </c>
      <c r="B214" s="13">
        <f t="shared" si="12"/>
        <v>11636.793142895605</v>
      </c>
      <c r="C214" s="13">
        <f t="shared" si="13"/>
        <v>10355.803311430469</v>
      </c>
      <c r="D214" s="13">
        <f t="shared" si="14"/>
        <v>9228.0443034319669</v>
      </c>
      <c r="E214" s="13">
        <v>1127.7590079985025</v>
      </c>
      <c r="F214" s="13">
        <v>2913.7044988559132</v>
      </c>
      <c r="G214" s="13">
        <v>3881.0677547137689</v>
      </c>
      <c r="H214" s="13">
        <v>2433.2720498622853</v>
      </c>
      <c r="I214" s="13">
        <v>636.00716791107141</v>
      </c>
      <c r="J214" s="13">
        <v>624.96677637813571</v>
      </c>
      <c r="K214" s="13">
        <v>19.385526125374152</v>
      </c>
      <c r="L214" s="13">
        <v>0.63036105055550606</v>
      </c>
      <c r="M214" s="13">
        <v>73.616877060225661</v>
      </c>
      <c r="N214" s="13">
        <f t="shared" si="11"/>
        <v>729.63993214722666</v>
      </c>
      <c r="O214" s="13"/>
    </row>
    <row r="215" spans="1:15" x14ac:dyDescent="0.2">
      <c r="A215" s="16">
        <v>2005</v>
      </c>
      <c r="B215" s="13">
        <f t="shared" si="12"/>
        <v>12020.410612336294</v>
      </c>
      <c r="C215" s="13">
        <f t="shared" si="13"/>
        <v>10708.064945302873</v>
      </c>
      <c r="D215" s="13">
        <f t="shared" si="14"/>
        <v>9569.0283472243846</v>
      </c>
      <c r="E215" s="13">
        <v>1139.0365980784875</v>
      </c>
      <c r="F215" s="13">
        <v>3130.6206931187226</v>
      </c>
      <c r="G215" s="13">
        <v>3933.9112580688547</v>
      </c>
      <c r="H215" s="13">
        <v>2504.4963960368077</v>
      </c>
      <c r="I215" s="13">
        <v>661.41312219718941</v>
      </c>
      <c r="J215" s="13">
        <v>626.43579166110044</v>
      </c>
      <c r="K215" s="13">
        <v>23.604572898070547</v>
      </c>
      <c r="L215" s="13">
        <v>0.8921802770627566</v>
      </c>
      <c r="M215" s="13">
        <v>83.152022475535006</v>
      </c>
      <c r="N215" s="13">
        <f t="shared" si="11"/>
        <v>769.06189784785761</v>
      </c>
      <c r="O215" s="13"/>
    </row>
    <row r="216" spans="1:15" x14ac:dyDescent="0.2">
      <c r="A216" s="16">
        <v>2006</v>
      </c>
      <c r="B216" s="13">
        <f t="shared" si="12"/>
        <v>12355.71297029911</v>
      </c>
      <c r="C216" s="13">
        <f t="shared" si="13"/>
        <v>10999.158599892035</v>
      </c>
      <c r="D216" s="13">
        <f t="shared" si="14"/>
        <v>9848.7316358327625</v>
      </c>
      <c r="E216" s="13">
        <v>1150.4269640592724</v>
      </c>
      <c r="F216" s="13">
        <v>3292.1888642664999</v>
      </c>
      <c r="G216" s="13">
        <v>3977.1718990558061</v>
      </c>
      <c r="H216" s="13">
        <v>2579.3708725104575</v>
      </c>
      <c r="I216" s="13">
        <v>690.19011218945491</v>
      </c>
      <c r="J216" s="13">
        <v>635.00502242027414</v>
      </c>
      <c r="K216" s="13">
        <v>30.126084812162365</v>
      </c>
      <c r="L216" s="13">
        <v>1.2331509851832207</v>
      </c>
      <c r="M216" s="13">
        <v>93.898445416555589</v>
      </c>
      <c r="N216" s="13">
        <f t="shared" si="11"/>
        <v>815.44779340335606</v>
      </c>
      <c r="O216" s="13"/>
    </row>
    <row r="217" spans="1:15" x14ac:dyDescent="0.2">
      <c r="A217" s="16">
        <v>2007</v>
      </c>
      <c r="B217" s="13">
        <f t="shared" si="12"/>
        <v>12711.781349168252</v>
      </c>
      <c r="C217" s="13">
        <f t="shared" si="13"/>
        <v>11349.968509762522</v>
      </c>
      <c r="D217" s="13">
        <f t="shared" si="14"/>
        <v>10188.037276062658</v>
      </c>
      <c r="E217" s="13">
        <v>1161.9312336998653</v>
      </c>
      <c r="F217" s="13">
        <v>3476.0009891041173</v>
      </c>
      <c r="G217" s="13">
        <v>4032.2772667066847</v>
      </c>
      <c r="H217" s="13">
        <v>2679.7590202518554</v>
      </c>
      <c r="I217" s="13">
        <v>699.7102347942465</v>
      </c>
      <c r="J217" s="13">
        <v>621.7517416465414</v>
      </c>
      <c r="K217" s="13">
        <v>38.679734406662469</v>
      </c>
      <c r="L217" s="13">
        <v>1.6711285582793556</v>
      </c>
      <c r="M217" s="13">
        <v>107.82665565819768</v>
      </c>
      <c r="N217" s="13">
        <f t="shared" si="11"/>
        <v>847.88775341738597</v>
      </c>
      <c r="O217" s="13"/>
    </row>
    <row r="218" spans="1:15" x14ac:dyDescent="0.2">
      <c r="A218" s="16">
        <v>2008</v>
      </c>
      <c r="B218" s="13">
        <f t="shared" si="12"/>
        <v>12882.794479525428</v>
      </c>
      <c r="C218" s="13">
        <f t="shared" si="13"/>
        <v>11469.249936894577</v>
      </c>
      <c r="D218" s="13">
        <f t="shared" si="14"/>
        <v>10295.699390857713</v>
      </c>
      <c r="E218" s="13">
        <v>1173.550546036864</v>
      </c>
      <c r="F218" s="13">
        <v>3523.861273981634</v>
      </c>
      <c r="G218" s="13">
        <v>4018.11103516917</v>
      </c>
      <c r="H218" s="13">
        <v>2753.7270817069098</v>
      </c>
      <c r="I218" s="13">
        <v>741.39713211837716</v>
      </c>
      <c r="J218" s="13">
        <v>619.80026496428911</v>
      </c>
      <c r="K218" s="13">
        <v>49.582352656293544</v>
      </c>
      <c r="L218" s="13">
        <v>2.7647928918930376</v>
      </c>
      <c r="M218" s="13">
        <v>123.92776172870364</v>
      </c>
      <c r="N218" s="13">
        <f t="shared" si="11"/>
        <v>917.67203939526746</v>
      </c>
      <c r="O218" s="13"/>
    </row>
    <row r="219" spans="1:15" x14ac:dyDescent="0.2">
      <c r="A219" s="16">
        <v>2009</v>
      </c>
      <c r="B219" s="13">
        <f t="shared" si="12"/>
        <v>12707.013253694016</v>
      </c>
      <c r="C219" s="13">
        <f t="shared" si="13"/>
        <v>11287.750470799327</v>
      </c>
      <c r="D219" s="13">
        <f t="shared" si="14"/>
        <v>10102.464419302094</v>
      </c>
      <c r="E219" s="13">
        <v>1185.2860514972326</v>
      </c>
      <c r="F219" s="13">
        <v>3473.5806365938265</v>
      </c>
      <c r="G219" s="13">
        <v>3948.6500324945409</v>
      </c>
      <c r="H219" s="13">
        <v>2680.2337502137266</v>
      </c>
      <c r="I219" s="13">
        <v>737.88567503016873</v>
      </c>
      <c r="J219" s="13">
        <v>613.90014911982553</v>
      </c>
      <c r="K219" s="13">
        <v>62.83793920150103</v>
      </c>
      <c r="L219" s="13">
        <v>4.6390195431943519</v>
      </c>
      <c r="M219" s="13">
        <v>144.23888474838935</v>
      </c>
      <c r="N219" s="13">
        <f t="shared" si="11"/>
        <v>949.60151852325339</v>
      </c>
      <c r="O219" s="13"/>
    </row>
    <row r="220" spans="1:15" x14ac:dyDescent="0.2">
      <c r="A220" s="16">
        <v>2010</v>
      </c>
      <c r="B220" s="13">
        <f t="shared" si="12"/>
        <v>13293.38703923721</v>
      </c>
      <c r="C220" s="13">
        <f t="shared" si="13"/>
        <v>11798.06145909668</v>
      </c>
      <c r="D220" s="13">
        <f t="shared" si="14"/>
        <v>10600.922547084476</v>
      </c>
      <c r="E220" s="13">
        <v>1197.1389120122049</v>
      </c>
      <c r="F220" s="13">
        <v>3634.3320448289264</v>
      </c>
      <c r="G220" s="13">
        <v>4079.8740109868836</v>
      </c>
      <c r="H220" s="13">
        <v>2886.7164912686649</v>
      </c>
      <c r="I220" s="13">
        <v>784.24796955602085</v>
      </c>
      <c r="J220" s="13">
        <v>626.25619932999166</v>
      </c>
      <c r="K220" s="13">
        <v>77.278945057494184</v>
      </c>
      <c r="L220" s="13">
        <v>7.542466197022982</v>
      </c>
      <c r="M220" s="13">
        <v>169.9251266092767</v>
      </c>
      <c r="N220" s="13">
        <f t="shared" si="11"/>
        <v>1038.9945074198147</v>
      </c>
      <c r="O220" s="13"/>
    </row>
    <row r="221" spans="1:15" x14ac:dyDescent="0.2">
      <c r="A221" s="16">
        <v>2011</v>
      </c>
      <c r="B221" s="13">
        <f t="shared" si="12"/>
        <v>13568.998251094659</v>
      </c>
      <c r="C221" s="13">
        <f t="shared" si="13"/>
        <v>12059.986780158231</v>
      </c>
      <c r="D221" s="13">
        <f t="shared" si="14"/>
        <v>10850.876479025905</v>
      </c>
      <c r="E221" s="13">
        <v>1209.1103011323269</v>
      </c>
      <c r="F221" s="13">
        <v>3800.039283275772</v>
      </c>
      <c r="G221" s="13">
        <v>4121.5506828908756</v>
      </c>
      <c r="H221" s="13">
        <v>2929.2865128592575</v>
      </c>
      <c r="I221" s="13">
        <v>795.53282755726229</v>
      </c>
      <c r="J221" s="13">
        <v>600.39222358012307</v>
      </c>
      <c r="K221" s="13">
        <v>98.642081088358736</v>
      </c>
      <c r="L221" s="13">
        <v>14.444338710681953</v>
      </c>
      <c r="M221" s="13">
        <v>203.62395866616529</v>
      </c>
      <c r="N221" s="13">
        <f t="shared" si="11"/>
        <v>1112.2432060224683</v>
      </c>
      <c r="O221" s="13"/>
    </row>
    <row r="222" spans="1:15" x14ac:dyDescent="0.2">
      <c r="A222" s="16">
        <v>2012</v>
      </c>
      <c r="B222" s="13">
        <f t="shared" si="12"/>
        <v>13747.036201713485</v>
      </c>
      <c r="C222" s="13">
        <f t="shared" si="13"/>
        <v>12209.976498724318</v>
      </c>
      <c r="D222" s="13">
        <f t="shared" si="14"/>
        <v>10988.775094580667</v>
      </c>
      <c r="E222" s="13">
        <v>1221.2014041436501</v>
      </c>
      <c r="F222" s="13">
        <v>3814.3566265766826</v>
      </c>
      <c r="G222" s="13">
        <v>4168.5803739426337</v>
      </c>
      <c r="H222" s="13">
        <v>3005.838094061352</v>
      </c>
      <c r="I222" s="13">
        <v>835.57578282563111</v>
      </c>
      <c r="J222" s="13">
        <v>559.29120007311019</v>
      </c>
      <c r="K222" s="13">
        <v>119.13091612222495</v>
      </c>
      <c r="L222" s="13">
        <v>23.061803968198671</v>
      </c>
      <c r="M222" s="13">
        <v>238.4523879475129</v>
      </c>
      <c r="N222" s="13">
        <f t="shared" si="11"/>
        <v>1216.2208908635675</v>
      </c>
      <c r="O222" s="13"/>
    </row>
    <row r="223" spans="1:15" x14ac:dyDescent="0.2">
      <c r="A223" s="16">
        <v>2013</v>
      </c>
      <c r="B223" s="13">
        <f t="shared" si="12"/>
        <v>14003.339234426539</v>
      </c>
      <c r="C223" s="13">
        <f t="shared" si="13"/>
        <v>12396.56709227482</v>
      </c>
      <c r="D223" s="13">
        <f t="shared" si="14"/>
        <v>11163.153674089734</v>
      </c>
      <c r="E223" s="13">
        <v>1233.4134181850866</v>
      </c>
      <c r="F223" s="13">
        <v>3890.7129784461772</v>
      </c>
      <c r="G223" s="13">
        <v>4209.9376792109206</v>
      </c>
      <c r="H223" s="13">
        <v>3062.5030164326367</v>
      </c>
      <c r="I223" s="13">
        <v>864.82301289983229</v>
      </c>
      <c r="J223" s="13">
        <v>564.0387108058178</v>
      </c>
      <c r="K223" s="13">
        <v>145.64617353331852</v>
      </c>
      <c r="L223" s="13">
        <v>32.264244912751408</v>
      </c>
      <c r="M223" s="13">
        <v>281.12707032311391</v>
      </c>
      <c r="N223" s="13">
        <f t="shared" si="11"/>
        <v>1323.860501669016</v>
      </c>
      <c r="O223" s="13"/>
    </row>
    <row r="224" spans="1:15" x14ac:dyDescent="0.2">
      <c r="A224" s="16">
        <v>2014</v>
      </c>
      <c r="B224" s="13">
        <f t="shared" si="12"/>
        <v>14155.018230659618</v>
      </c>
      <c r="C224" s="13">
        <f t="shared" si="13"/>
        <v>12489.978032045081</v>
      </c>
      <c r="D224" s="13">
        <f t="shared" si="14"/>
        <v>11244.230479678143</v>
      </c>
      <c r="E224" s="13">
        <v>1245.7475523669375</v>
      </c>
      <c r="F224" s="13">
        <v>3911.1811802257544</v>
      </c>
      <c r="G224" s="13">
        <v>4251.5871885771294</v>
      </c>
      <c r="H224" s="13">
        <v>3081.4621108752581</v>
      </c>
      <c r="I224" s="13">
        <v>884.28798341953484</v>
      </c>
      <c r="J224" s="13">
        <v>575.47012482107334</v>
      </c>
      <c r="K224" s="13">
        <v>162.11490253088169</v>
      </c>
      <c r="L224" s="13">
        <v>43.167187843046811</v>
      </c>
      <c r="M224" s="13">
        <v>316.60455841144449</v>
      </c>
      <c r="N224" s="13">
        <f t="shared" si="11"/>
        <v>1406.1746322049078</v>
      </c>
      <c r="O224" s="13"/>
    </row>
    <row r="225" spans="1:15" x14ac:dyDescent="0.2">
      <c r="A225" s="16">
        <v>2015</v>
      </c>
      <c r="B225" s="13">
        <f>C225+J225+N225</f>
        <v>14653.151985458282</v>
      </c>
      <c r="C225" s="13">
        <f t="shared" si="13"/>
        <v>12564.612136967688</v>
      </c>
      <c r="D225" s="13">
        <f t="shared" si="14"/>
        <v>11306.407109077081</v>
      </c>
      <c r="E225" s="13">
        <v>1258.205027890607</v>
      </c>
      <c r="F225" s="13">
        <v>3839.8500078539792</v>
      </c>
      <c r="G225" s="13">
        <v>4331.3441383602021</v>
      </c>
      <c r="H225" s="13">
        <v>3135.2129628629004</v>
      </c>
      <c r="I225" s="13">
        <v>892.93801834351439</v>
      </c>
      <c r="J225" s="13">
        <v>583.13537906979366</v>
      </c>
      <c r="K225" s="13">
        <v>190.34978307595392</v>
      </c>
      <c r="L225" s="13">
        <v>57.256005779916187</v>
      </c>
      <c r="M225" s="13">
        <v>364.86066222141625</v>
      </c>
      <c r="N225" s="13">
        <f>+I225+K225+L225+M225</f>
        <v>1505.4044694208008</v>
      </c>
      <c r="O225" s="13"/>
    </row>
    <row r="226" spans="1:15" x14ac:dyDescent="0.2">
      <c r="A226" s="16">
        <v>2016</v>
      </c>
      <c r="B226" s="17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1:15" x14ac:dyDescent="0.2">
      <c r="A227" s="16">
        <v>2017</v>
      </c>
      <c r="B227" s="17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</row>
    <row r="228" spans="1:15" x14ac:dyDescent="0.2">
      <c r="A228" s="16">
        <v>2018</v>
      </c>
      <c r="B228" s="17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</row>
    <row r="229" spans="1:15" x14ac:dyDescent="0.2">
      <c r="A229" s="16">
        <v>2019</v>
      </c>
      <c r="B229" s="17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</row>
    <row r="230" spans="1:15" x14ac:dyDescent="0.2">
      <c r="A230" s="16">
        <v>2020</v>
      </c>
      <c r="B230" s="17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</row>
    <row r="231" spans="1:15" x14ac:dyDescent="0.2">
      <c r="A231" s="16"/>
      <c r="B231" s="17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</row>
    <row r="232" spans="1:15" x14ac:dyDescent="0.2">
      <c r="A232" s="16"/>
      <c r="B232" s="17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</row>
    <row r="233" spans="1:15" x14ac:dyDescent="0.2">
      <c r="A233" s="16"/>
      <c r="B233" s="17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</row>
    <row r="234" spans="1:15" x14ac:dyDescent="0.2">
      <c r="A234" s="16"/>
      <c r="B234" s="17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</row>
    <row r="235" spans="1:15" x14ac:dyDescent="0.2">
      <c r="A235" s="16"/>
    </row>
    <row r="236" spans="1:15" x14ac:dyDescent="0.2">
      <c r="A236" s="16"/>
    </row>
    <row r="237" spans="1:15" x14ac:dyDescent="0.2">
      <c r="A237" s="16"/>
    </row>
    <row r="238" spans="1:15" x14ac:dyDescent="0.2">
      <c r="A238" s="16"/>
    </row>
    <row r="239" spans="1:15" x14ac:dyDescent="0.2">
      <c r="A239" s="16"/>
    </row>
    <row r="240" spans="1:15" x14ac:dyDescent="0.2">
      <c r="A240" s="16"/>
    </row>
    <row r="241" spans="1:1" x14ac:dyDescent="0.2">
      <c r="A241" s="16"/>
    </row>
    <row r="242" spans="1:1" x14ac:dyDescent="0.2">
      <c r="A242" s="16"/>
    </row>
    <row r="243" spans="1:1" x14ac:dyDescent="0.2">
      <c r="A243" s="16"/>
    </row>
    <row r="244" spans="1:1" x14ac:dyDescent="0.2">
      <c r="A244" s="16"/>
    </row>
    <row r="245" spans="1:1" x14ac:dyDescent="0.2">
      <c r="A245" s="16"/>
    </row>
    <row r="246" spans="1:1" x14ac:dyDescent="0.2">
      <c r="A246" s="16"/>
    </row>
    <row r="247" spans="1:1" x14ac:dyDescent="0.2">
      <c r="A247" s="16"/>
    </row>
    <row r="248" spans="1:1" x14ac:dyDescent="0.2">
      <c r="A248" s="16"/>
    </row>
    <row r="249" spans="1:1" x14ac:dyDescent="0.2">
      <c r="A249" s="16"/>
    </row>
    <row r="250" spans="1:1" x14ac:dyDescent="0.2">
      <c r="A250" s="16"/>
    </row>
    <row r="251" spans="1:1" x14ac:dyDescent="0.2">
      <c r="A251" s="16"/>
    </row>
    <row r="252" spans="1:1" x14ac:dyDescent="0.2">
      <c r="A252" s="16"/>
    </row>
    <row r="253" spans="1:1" x14ac:dyDescent="0.2">
      <c r="A253" s="16"/>
    </row>
    <row r="254" spans="1:1" x14ac:dyDescent="0.2">
      <c r="A254" s="16"/>
    </row>
    <row r="255" spans="1:1" x14ac:dyDescent="0.2">
      <c r="A255" s="16"/>
    </row>
    <row r="256" spans="1:1" x14ac:dyDescent="0.2">
      <c r="A256" s="16"/>
    </row>
    <row r="257" spans="1:1" x14ac:dyDescent="0.2">
      <c r="A257" s="16"/>
    </row>
    <row r="258" spans="1:1" x14ac:dyDescent="0.2">
      <c r="A258" s="16"/>
    </row>
    <row r="259" spans="1:1" x14ac:dyDescent="0.2">
      <c r="A259" s="16"/>
    </row>
    <row r="260" spans="1:1" x14ac:dyDescent="0.2">
      <c r="A260" s="16"/>
    </row>
    <row r="261" spans="1:1" x14ac:dyDescent="0.2">
      <c r="A261" s="16"/>
    </row>
    <row r="262" spans="1:1" x14ac:dyDescent="0.2">
      <c r="A262" s="16"/>
    </row>
    <row r="263" spans="1:1" x14ac:dyDescent="0.2">
      <c r="A263" s="16"/>
    </row>
    <row r="264" spans="1:1" x14ac:dyDescent="0.2">
      <c r="A264" s="16"/>
    </row>
    <row r="265" spans="1:1" x14ac:dyDescent="0.2">
      <c r="A265" s="16"/>
    </row>
    <row r="266" spans="1:1" x14ac:dyDescent="0.2">
      <c r="A266" s="16"/>
    </row>
    <row r="267" spans="1:1" x14ac:dyDescent="0.2">
      <c r="A267" s="16"/>
    </row>
    <row r="268" spans="1:1" x14ac:dyDescent="0.2">
      <c r="A268" s="16"/>
    </row>
    <row r="269" spans="1:1" x14ac:dyDescent="0.2">
      <c r="A269" s="16"/>
    </row>
    <row r="270" spans="1:1" x14ac:dyDescent="0.2">
      <c r="A270" s="16"/>
    </row>
    <row r="271" spans="1:1" x14ac:dyDescent="0.2">
      <c r="A271" s="16"/>
    </row>
    <row r="272" spans="1:1" x14ac:dyDescent="0.2">
      <c r="A272" s="16"/>
    </row>
    <row r="273" spans="1:1" x14ac:dyDescent="0.2">
      <c r="A273" s="16"/>
    </row>
    <row r="274" spans="1:1" x14ac:dyDescent="0.2">
      <c r="A274" s="16"/>
    </row>
    <row r="275" spans="1:1" x14ac:dyDescent="0.2">
      <c r="A275" s="16"/>
    </row>
    <row r="276" spans="1:1" x14ac:dyDescent="0.2">
      <c r="A276" s="16"/>
    </row>
    <row r="277" spans="1:1" x14ac:dyDescent="0.2">
      <c r="A277" s="16"/>
    </row>
    <row r="278" spans="1:1" x14ac:dyDescent="0.2">
      <c r="A278" s="16"/>
    </row>
    <row r="279" spans="1:1" x14ac:dyDescent="0.2">
      <c r="A279" s="16"/>
    </row>
    <row r="280" spans="1:1" x14ac:dyDescent="0.2">
      <c r="A280" s="16"/>
    </row>
    <row r="281" spans="1:1" x14ac:dyDescent="0.2">
      <c r="A281" s="16"/>
    </row>
    <row r="282" spans="1:1" x14ac:dyDescent="0.2">
      <c r="A282" s="16"/>
    </row>
    <row r="283" spans="1:1" x14ac:dyDescent="0.2">
      <c r="A283" s="16"/>
    </row>
    <row r="284" spans="1:1" x14ac:dyDescent="0.2">
      <c r="A284" s="16"/>
    </row>
    <row r="285" spans="1:1" x14ac:dyDescent="0.2">
      <c r="A285" s="16"/>
    </row>
    <row r="286" spans="1:1" x14ac:dyDescent="0.2">
      <c r="A286" s="16"/>
    </row>
    <row r="287" spans="1:1" x14ac:dyDescent="0.2">
      <c r="A287" s="16"/>
    </row>
    <row r="288" spans="1:1" x14ac:dyDescent="0.2">
      <c r="A288" s="16"/>
    </row>
    <row r="289" spans="1:4" x14ac:dyDescent="0.2">
      <c r="A289" s="16"/>
    </row>
    <row r="290" spans="1:4" x14ac:dyDescent="0.2">
      <c r="A290" s="16"/>
    </row>
    <row r="291" spans="1:4" x14ac:dyDescent="0.2">
      <c r="A291" s="16"/>
    </row>
    <row r="292" spans="1:4" x14ac:dyDescent="0.2">
      <c r="A292" s="16"/>
    </row>
    <row r="293" spans="1:4" x14ac:dyDescent="0.2">
      <c r="A293" s="16"/>
    </row>
    <row r="294" spans="1:4" x14ac:dyDescent="0.2">
      <c r="A294" s="16"/>
    </row>
    <row r="295" spans="1:4" x14ac:dyDescent="0.2">
      <c r="A295" s="16"/>
      <c r="B295" s="17"/>
      <c r="C295" s="17"/>
      <c r="D295" s="17"/>
    </row>
    <row r="296" spans="1:4" x14ac:dyDescent="0.2">
      <c r="A296" s="16"/>
      <c r="B296" s="17"/>
      <c r="C296" s="17"/>
      <c r="D296" s="17"/>
    </row>
    <row r="297" spans="1:4" x14ac:dyDescent="0.2">
      <c r="A297" s="16"/>
      <c r="B297" s="17"/>
      <c r="C297" s="17"/>
      <c r="D297" s="17"/>
    </row>
    <row r="298" spans="1:4" x14ac:dyDescent="0.2">
      <c r="A298" s="16"/>
      <c r="B298" s="17"/>
      <c r="C298" s="17"/>
      <c r="D298" s="17"/>
    </row>
    <row r="299" spans="1:4" x14ac:dyDescent="0.2">
      <c r="A299" s="16"/>
      <c r="B299" s="17"/>
      <c r="C299" s="17"/>
      <c r="D299" s="17"/>
    </row>
    <row r="300" spans="1:4" x14ac:dyDescent="0.2">
      <c r="A300" s="16"/>
      <c r="B300" s="17"/>
      <c r="C300" s="17"/>
      <c r="D300" s="17"/>
    </row>
    <row r="301" spans="1:4" x14ac:dyDescent="0.2">
      <c r="A301" s="16"/>
      <c r="B301" s="17"/>
      <c r="C301" s="17"/>
      <c r="D301" s="17"/>
    </row>
    <row r="302" spans="1:4" x14ac:dyDescent="0.2">
      <c r="A302" s="16"/>
      <c r="B302" s="17"/>
      <c r="C302" s="17"/>
      <c r="D302" s="17"/>
    </row>
    <row r="303" spans="1:4" x14ac:dyDescent="0.2">
      <c r="A303" s="16"/>
      <c r="B303" s="17"/>
      <c r="C303" s="17"/>
      <c r="D303" s="17"/>
    </row>
    <row r="304" spans="1:4" x14ac:dyDescent="0.2">
      <c r="A304" s="16"/>
      <c r="B304" s="17"/>
      <c r="C304" s="17"/>
      <c r="D304" s="17"/>
    </row>
    <row r="305" spans="1:4" x14ac:dyDescent="0.2">
      <c r="A305" s="16"/>
      <c r="B305" s="17"/>
      <c r="C305" s="17"/>
      <c r="D305" s="17"/>
    </row>
    <row r="306" spans="1:4" x14ac:dyDescent="0.2">
      <c r="A306" s="16"/>
      <c r="B306" s="17"/>
      <c r="C306" s="17"/>
      <c r="D306" s="17"/>
    </row>
    <row r="307" spans="1:4" x14ac:dyDescent="0.2">
      <c r="A307" s="16"/>
      <c r="B307" s="17"/>
      <c r="C307" s="17"/>
      <c r="D307" s="17"/>
    </row>
    <row r="308" spans="1:4" x14ac:dyDescent="0.2">
      <c r="A308" s="16"/>
      <c r="B308" s="17"/>
      <c r="C308" s="17"/>
      <c r="D308" s="17"/>
    </row>
    <row r="309" spans="1:4" x14ac:dyDescent="0.2">
      <c r="A309" s="16"/>
      <c r="B309" s="17"/>
      <c r="C309" s="17"/>
      <c r="D309" s="17"/>
    </row>
    <row r="310" spans="1:4" x14ac:dyDescent="0.2">
      <c r="A310" s="16"/>
      <c r="B310" s="17"/>
      <c r="C310" s="17"/>
      <c r="D310" s="17"/>
    </row>
    <row r="311" spans="1:4" x14ac:dyDescent="0.2">
      <c r="A311" s="16"/>
      <c r="B311" s="17"/>
      <c r="C311" s="17"/>
      <c r="D311" s="17"/>
    </row>
    <row r="312" spans="1:4" x14ac:dyDescent="0.2">
      <c r="A312" s="16"/>
      <c r="B312" s="17"/>
      <c r="C312" s="17"/>
      <c r="D312" s="17"/>
    </row>
    <row r="313" spans="1:4" x14ac:dyDescent="0.2">
      <c r="A313" s="16"/>
      <c r="B313" s="17"/>
      <c r="C313" s="17"/>
      <c r="D313" s="17"/>
    </row>
    <row r="314" spans="1:4" x14ac:dyDescent="0.2">
      <c r="A314" s="16"/>
      <c r="B314" s="17"/>
      <c r="C314" s="17"/>
      <c r="D314" s="17"/>
    </row>
    <row r="315" spans="1:4" x14ac:dyDescent="0.2">
      <c r="A315" s="16"/>
      <c r="B315" s="17"/>
      <c r="C315" s="17"/>
      <c r="D315" s="17"/>
    </row>
    <row r="316" spans="1:4" x14ac:dyDescent="0.2">
      <c r="A316" s="16"/>
      <c r="B316" s="17"/>
      <c r="C316" s="17"/>
      <c r="D316" s="17"/>
    </row>
    <row r="317" spans="1:4" x14ac:dyDescent="0.2">
      <c r="A317" s="16"/>
      <c r="B317" s="17"/>
      <c r="C317" s="17"/>
      <c r="D317" s="17"/>
    </row>
    <row r="318" spans="1:4" x14ac:dyDescent="0.2">
      <c r="A318" s="16"/>
      <c r="B318" s="17"/>
      <c r="C318" s="17"/>
      <c r="D318" s="17"/>
    </row>
    <row r="319" spans="1:4" x14ac:dyDescent="0.2">
      <c r="A319" s="16"/>
      <c r="B319" s="17"/>
      <c r="C319" s="17"/>
      <c r="D319" s="17"/>
    </row>
    <row r="320" spans="1:4" x14ac:dyDescent="0.2">
      <c r="A320" s="16"/>
      <c r="B320" s="17"/>
      <c r="C320" s="17"/>
      <c r="D320" s="17"/>
    </row>
    <row r="321" spans="1:4" x14ac:dyDescent="0.2">
      <c r="A321" s="16"/>
      <c r="B321" s="17"/>
      <c r="C321" s="17"/>
      <c r="D321" s="17"/>
    </row>
    <row r="322" spans="1:4" x14ac:dyDescent="0.2">
      <c r="A322" s="16"/>
      <c r="B322" s="17"/>
      <c r="C322" s="17"/>
      <c r="D322" s="17"/>
    </row>
    <row r="323" spans="1:4" x14ac:dyDescent="0.2">
      <c r="A323" s="16"/>
      <c r="B323" s="17"/>
      <c r="C323" s="17"/>
      <c r="D323" s="17"/>
    </row>
    <row r="324" spans="1:4" x14ac:dyDescent="0.2">
      <c r="A324" s="16"/>
      <c r="B324" s="17"/>
      <c r="C324" s="17"/>
      <c r="D324" s="17"/>
    </row>
    <row r="325" spans="1:4" x14ac:dyDescent="0.2">
      <c r="A325" s="16"/>
      <c r="B325" s="17"/>
      <c r="C325" s="17"/>
      <c r="D325" s="17"/>
    </row>
    <row r="326" spans="1:4" x14ac:dyDescent="0.2">
      <c r="A326" s="16"/>
      <c r="B326" s="17"/>
      <c r="C326" s="17"/>
      <c r="D326" s="17"/>
    </row>
    <row r="327" spans="1:4" x14ac:dyDescent="0.2">
      <c r="A327" s="16"/>
      <c r="B327" s="17"/>
      <c r="C327" s="17"/>
      <c r="D327" s="17"/>
    </row>
    <row r="328" spans="1:4" x14ac:dyDescent="0.2">
      <c r="A328" s="16"/>
      <c r="B328" s="17"/>
      <c r="C328" s="17"/>
      <c r="D328" s="17"/>
    </row>
    <row r="329" spans="1:4" x14ac:dyDescent="0.2">
      <c r="A329" s="16"/>
      <c r="B329" s="17"/>
      <c r="C329" s="17"/>
      <c r="D329" s="17"/>
    </row>
    <row r="330" spans="1:4" x14ac:dyDescent="0.2">
      <c r="A330" s="16"/>
      <c r="B330" s="17"/>
      <c r="C330" s="17"/>
      <c r="D330" s="17"/>
    </row>
    <row r="331" spans="1:4" x14ac:dyDescent="0.2">
      <c r="A331" s="16"/>
      <c r="B331" s="17"/>
      <c r="C331" s="17"/>
      <c r="D331" s="17"/>
    </row>
    <row r="332" spans="1:4" x14ac:dyDescent="0.2">
      <c r="A332" s="16"/>
      <c r="B332" s="17"/>
      <c r="C332" s="17"/>
      <c r="D332" s="17"/>
    </row>
    <row r="333" spans="1:4" x14ac:dyDescent="0.2">
      <c r="A333" s="16"/>
      <c r="B333" s="17"/>
      <c r="C333" s="17"/>
      <c r="D333" s="17"/>
    </row>
    <row r="334" spans="1:4" x14ac:dyDescent="0.2">
      <c r="A334" s="16"/>
      <c r="B334" s="17"/>
      <c r="C334" s="17"/>
      <c r="D334" s="17"/>
    </row>
    <row r="335" spans="1:4" x14ac:dyDescent="0.2">
      <c r="A335" s="16"/>
      <c r="B335" s="17"/>
      <c r="C335" s="17"/>
      <c r="D335" s="17"/>
    </row>
    <row r="336" spans="1:4" x14ac:dyDescent="0.2">
      <c r="A336" s="16"/>
      <c r="B336" s="17"/>
      <c r="C336" s="17"/>
      <c r="D336" s="17"/>
    </row>
    <row r="337" spans="1:4" x14ac:dyDescent="0.2">
      <c r="A337" s="16"/>
      <c r="B337" s="17"/>
      <c r="C337" s="17"/>
      <c r="D337" s="17"/>
    </row>
    <row r="338" spans="1:4" x14ac:dyDescent="0.2">
      <c r="A338" s="16"/>
      <c r="B338" s="17"/>
      <c r="C338" s="17"/>
      <c r="D338" s="17"/>
    </row>
    <row r="339" spans="1:4" x14ac:dyDescent="0.2">
      <c r="A339" s="16"/>
      <c r="B339" s="17"/>
      <c r="C339" s="17"/>
      <c r="D339" s="17"/>
    </row>
    <row r="340" spans="1:4" x14ac:dyDescent="0.2">
      <c r="A340" s="16"/>
      <c r="B340" s="17"/>
      <c r="C340" s="17"/>
      <c r="D340" s="17"/>
    </row>
    <row r="341" spans="1:4" x14ac:dyDescent="0.2">
      <c r="A341" s="16"/>
      <c r="B341" s="17"/>
      <c r="C341" s="17"/>
      <c r="D341" s="17"/>
    </row>
    <row r="342" spans="1:4" x14ac:dyDescent="0.2">
      <c r="A342" s="16"/>
      <c r="B342" s="17"/>
      <c r="C342" s="17"/>
      <c r="D342" s="17"/>
    </row>
    <row r="343" spans="1:4" x14ac:dyDescent="0.2">
      <c r="A343" s="16"/>
      <c r="B343" s="17"/>
      <c r="C343" s="17"/>
      <c r="D343" s="17"/>
    </row>
    <row r="344" spans="1:4" x14ac:dyDescent="0.2">
      <c r="A344" s="16"/>
      <c r="B344" s="17"/>
      <c r="C344" s="17"/>
      <c r="D344" s="17"/>
    </row>
    <row r="345" spans="1:4" x14ac:dyDescent="0.2">
      <c r="A345" s="16"/>
      <c r="B345" s="17"/>
      <c r="C345" s="17"/>
      <c r="D345" s="17"/>
    </row>
    <row r="346" spans="1:4" x14ac:dyDescent="0.2">
      <c r="A346" s="16"/>
      <c r="B346" s="17"/>
      <c r="C346" s="17"/>
      <c r="D346" s="17"/>
    </row>
    <row r="347" spans="1:4" x14ac:dyDescent="0.2">
      <c r="A347" s="16"/>
      <c r="B347" s="17"/>
      <c r="C347" s="17"/>
      <c r="D347" s="17"/>
    </row>
    <row r="348" spans="1:4" x14ac:dyDescent="0.2">
      <c r="A348" s="16"/>
      <c r="B348" s="17"/>
      <c r="C348" s="17"/>
      <c r="D348" s="17"/>
    </row>
    <row r="349" spans="1:4" x14ac:dyDescent="0.2">
      <c r="A349" s="16"/>
      <c r="B349" s="17"/>
      <c r="C349" s="17"/>
      <c r="D349" s="17"/>
    </row>
    <row r="350" spans="1:4" x14ac:dyDescent="0.2">
      <c r="A350" s="16"/>
      <c r="B350" s="17"/>
      <c r="C350" s="17"/>
      <c r="D350" s="17"/>
    </row>
    <row r="351" spans="1:4" x14ac:dyDescent="0.2">
      <c r="A351" s="16"/>
      <c r="B351" s="17"/>
      <c r="C351" s="17"/>
      <c r="D351" s="17"/>
    </row>
    <row r="352" spans="1:4" x14ac:dyDescent="0.2">
      <c r="A352" s="16"/>
      <c r="B352" s="17"/>
      <c r="C352" s="17"/>
      <c r="D352" s="17"/>
    </row>
    <row r="353" spans="1:4" x14ac:dyDescent="0.2">
      <c r="A353" s="16"/>
      <c r="B353" s="17"/>
      <c r="C353" s="17"/>
      <c r="D353" s="17"/>
    </row>
    <row r="354" spans="1:4" x14ac:dyDescent="0.2">
      <c r="A354" s="16"/>
      <c r="B354" s="17"/>
      <c r="C354" s="17"/>
      <c r="D354" s="17"/>
    </row>
    <row r="355" spans="1:4" x14ac:dyDescent="0.2">
      <c r="A355" s="16"/>
      <c r="B355" s="17"/>
      <c r="C355" s="17"/>
      <c r="D355" s="17"/>
    </row>
    <row r="356" spans="1:4" x14ac:dyDescent="0.2">
      <c r="A356" s="16"/>
      <c r="B356" s="17"/>
      <c r="C356" s="17"/>
      <c r="D356" s="17"/>
    </row>
    <row r="357" spans="1:4" x14ac:dyDescent="0.2">
      <c r="A357" s="16"/>
      <c r="B357" s="17"/>
      <c r="C357" s="17"/>
      <c r="D357" s="17"/>
    </row>
    <row r="358" spans="1:4" x14ac:dyDescent="0.2">
      <c r="A358" s="16"/>
      <c r="B358" s="17"/>
      <c r="C358" s="17"/>
      <c r="D358" s="17"/>
    </row>
    <row r="359" spans="1:4" x14ac:dyDescent="0.2">
      <c r="A359" s="16"/>
      <c r="B359" s="17"/>
      <c r="C359" s="17"/>
      <c r="D359" s="17"/>
    </row>
    <row r="360" spans="1:4" x14ac:dyDescent="0.2">
      <c r="A360" s="16"/>
      <c r="B360" s="17"/>
      <c r="C360" s="17"/>
      <c r="D360" s="17"/>
    </row>
    <row r="361" spans="1:4" x14ac:dyDescent="0.2">
      <c r="A361" s="16"/>
      <c r="B361" s="17"/>
      <c r="C361" s="17"/>
      <c r="D361" s="17"/>
    </row>
    <row r="362" spans="1:4" x14ac:dyDescent="0.2">
      <c r="A362" s="16"/>
      <c r="B362" s="17"/>
      <c r="C362" s="17"/>
      <c r="D362" s="17"/>
    </row>
    <row r="363" spans="1:4" x14ac:dyDescent="0.2">
      <c r="A363" s="16"/>
      <c r="B363" s="17"/>
      <c r="C363" s="17"/>
      <c r="D363" s="17"/>
    </row>
    <row r="364" spans="1:4" x14ac:dyDescent="0.2">
      <c r="A364" s="16"/>
      <c r="B364" s="17"/>
      <c r="C364" s="17"/>
      <c r="D364" s="17"/>
    </row>
    <row r="365" spans="1:4" x14ac:dyDescent="0.2">
      <c r="A365" s="16"/>
      <c r="B365" s="17"/>
      <c r="C365" s="17"/>
      <c r="D365" s="17"/>
    </row>
    <row r="366" spans="1:4" x14ac:dyDescent="0.2">
      <c r="A366" s="16"/>
      <c r="B366" s="17"/>
      <c r="C366" s="17"/>
      <c r="D366" s="17"/>
    </row>
    <row r="367" spans="1:4" x14ac:dyDescent="0.2">
      <c r="A367" s="16"/>
      <c r="B367" s="17"/>
      <c r="C367" s="17"/>
      <c r="D367" s="17"/>
    </row>
    <row r="368" spans="1:4" x14ac:dyDescent="0.2">
      <c r="A368" s="16"/>
      <c r="B368" s="17"/>
      <c r="C368" s="17"/>
      <c r="D368" s="17"/>
    </row>
    <row r="369" spans="1:4" x14ac:dyDescent="0.2">
      <c r="A369" s="16"/>
      <c r="B369" s="17"/>
      <c r="C369" s="17"/>
      <c r="D369" s="17"/>
    </row>
    <row r="370" spans="1:4" x14ac:dyDescent="0.2">
      <c r="A370" s="16"/>
      <c r="B370" s="17"/>
      <c r="C370" s="17"/>
      <c r="D370" s="17"/>
    </row>
    <row r="371" spans="1:4" x14ac:dyDescent="0.2">
      <c r="A371" s="16"/>
      <c r="B371" s="17"/>
      <c r="C371" s="17"/>
      <c r="D371" s="17"/>
    </row>
    <row r="372" spans="1:4" x14ac:dyDescent="0.2">
      <c r="A372" s="16"/>
      <c r="B372" s="17"/>
      <c r="C372" s="17"/>
      <c r="D372" s="17"/>
    </row>
    <row r="373" spans="1:4" x14ac:dyDescent="0.2">
      <c r="A373" s="16"/>
      <c r="B373" s="17"/>
      <c r="C373" s="17"/>
      <c r="D373" s="17"/>
    </row>
    <row r="374" spans="1:4" x14ac:dyDescent="0.2">
      <c r="A374" s="16"/>
      <c r="B374" s="17"/>
      <c r="C374" s="17"/>
      <c r="D374" s="17"/>
    </row>
    <row r="375" spans="1:4" x14ac:dyDescent="0.2">
      <c r="A375" s="16"/>
      <c r="B375" s="17"/>
      <c r="C375" s="17"/>
      <c r="D375" s="17"/>
    </row>
    <row r="376" spans="1:4" x14ac:dyDescent="0.2">
      <c r="A376" s="16"/>
      <c r="B376" s="17"/>
      <c r="C376" s="17"/>
      <c r="D376" s="17"/>
    </row>
    <row r="377" spans="1:4" x14ac:dyDescent="0.2">
      <c r="A377" s="16"/>
      <c r="B377" s="17"/>
      <c r="C377" s="17"/>
      <c r="D377" s="17"/>
    </row>
    <row r="378" spans="1:4" x14ac:dyDescent="0.2">
      <c r="A378" s="16"/>
      <c r="B378" s="17"/>
      <c r="C378" s="17"/>
      <c r="D378" s="17"/>
    </row>
    <row r="379" spans="1:4" x14ac:dyDescent="0.2">
      <c r="A379" s="16"/>
      <c r="B379" s="17"/>
      <c r="C379" s="17"/>
      <c r="D379" s="17"/>
    </row>
    <row r="380" spans="1:4" x14ac:dyDescent="0.2">
      <c r="A380" s="16"/>
      <c r="B380" s="17"/>
      <c r="C380" s="17"/>
      <c r="D380" s="17"/>
    </row>
    <row r="381" spans="1:4" x14ac:dyDescent="0.2">
      <c r="A381" s="16"/>
      <c r="B381" s="17"/>
      <c r="C381" s="17"/>
      <c r="D381" s="17"/>
    </row>
    <row r="382" spans="1:4" x14ac:dyDescent="0.2">
      <c r="A382" s="16"/>
      <c r="B382" s="17"/>
      <c r="C382" s="17"/>
      <c r="D382" s="17"/>
    </row>
    <row r="383" spans="1:4" x14ac:dyDescent="0.2">
      <c r="A383" s="16"/>
      <c r="B383" s="17"/>
      <c r="C383" s="17"/>
      <c r="D383" s="17"/>
    </row>
    <row r="384" spans="1:4" x14ac:dyDescent="0.2">
      <c r="A384" s="16"/>
      <c r="B384" s="17"/>
      <c r="C384" s="17"/>
      <c r="D384" s="17"/>
    </row>
    <row r="385" spans="1:4" x14ac:dyDescent="0.2">
      <c r="A385" s="16"/>
      <c r="B385" s="17"/>
      <c r="C385" s="17"/>
      <c r="D385" s="17"/>
    </row>
    <row r="386" spans="1:4" x14ac:dyDescent="0.2">
      <c r="A386" s="16"/>
      <c r="B386" s="17"/>
      <c r="C386" s="17"/>
      <c r="D386" s="17"/>
    </row>
    <row r="387" spans="1:4" x14ac:dyDescent="0.2">
      <c r="A387" s="16"/>
      <c r="B387" s="17"/>
      <c r="C387" s="17"/>
      <c r="D387" s="17"/>
    </row>
    <row r="388" spans="1:4" x14ac:dyDescent="0.2">
      <c r="A388" s="16"/>
      <c r="B388" s="17"/>
      <c r="C388" s="17"/>
      <c r="D388" s="17"/>
    </row>
    <row r="389" spans="1:4" x14ac:dyDescent="0.2">
      <c r="A389" s="16"/>
      <c r="B389" s="17"/>
      <c r="C389" s="17"/>
      <c r="D389" s="17"/>
    </row>
    <row r="390" spans="1:4" x14ac:dyDescent="0.2">
      <c r="A390" s="16"/>
      <c r="B390" s="17"/>
      <c r="C390" s="17"/>
      <c r="D390" s="17"/>
    </row>
    <row r="391" spans="1:4" x14ac:dyDescent="0.2">
      <c r="A391" s="16"/>
      <c r="B391" s="17"/>
      <c r="C391" s="17"/>
      <c r="D391" s="17"/>
    </row>
    <row r="392" spans="1:4" x14ac:dyDescent="0.2">
      <c r="A392" s="16"/>
      <c r="B392" s="17"/>
      <c r="C392" s="17"/>
      <c r="D392" s="17"/>
    </row>
    <row r="393" spans="1:4" x14ac:dyDescent="0.2">
      <c r="A393" s="16"/>
      <c r="B393" s="17"/>
      <c r="C393" s="17"/>
      <c r="D393" s="17"/>
    </row>
    <row r="394" spans="1:4" x14ac:dyDescent="0.2">
      <c r="A394" s="16"/>
      <c r="B394" s="17"/>
      <c r="C394" s="17"/>
      <c r="D394" s="17"/>
    </row>
    <row r="395" spans="1:4" x14ac:dyDescent="0.2">
      <c r="A395" s="16"/>
      <c r="B395" s="17"/>
      <c r="C395" s="17"/>
      <c r="D395" s="17"/>
    </row>
    <row r="396" spans="1:4" x14ac:dyDescent="0.2">
      <c r="A396" s="16"/>
      <c r="B396" s="17"/>
      <c r="C396" s="17"/>
      <c r="D396" s="17"/>
    </row>
    <row r="397" spans="1:4" x14ac:dyDescent="0.2">
      <c r="A397" s="16"/>
      <c r="B397" s="17"/>
      <c r="C397" s="17"/>
      <c r="D397" s="17"/>
    </row>
    <row r="398" spans="1:4" x14ac:dyDescent="0.2">
      <c r="A398" s="16"/>
      <c r="B398" s="17"/>
      <c r="C398" s="17"/>
      <c r="D398" s="17"/>
    </row>
    <row r="399" spans="1:4" x14ac:dyDescent="0.2">
      <c r="A399" s="16"/>
      <c r="B399" s="17"/>
      <c r="C399" s="17"/>
      <c r="D399" s="17"/>
    </row>
    <row r="400" spans="1:4" x14ac:dyDescent="0.2">
      <c r="A400" s="16"/>
      <c r="B400" s="17"/>
      <c r="C400" s="17"/>
      <c r="D400" s="17"/>
    </row>
    <row r="401" spans="1:4" x14ac:dyDescent="0.2">
      <c r="A401" s="16"/>
      <c r="B401" s="17"/>
      <c r="C401" s="17"/>
      <c r="D401" s="17"/>
    </row>
    <row r="402" spans="1:4" x14ac:dyDescent="0.2">
      <c r="A402" s="16"/>
      <c r="B402" s="17"/>
      <c r="C402" s="17"/>
      <c r="D402" s="17"/>
    </row>
    <row r="403" spans="1:4" x14ac:dyDescent="0.2">
      <c r="A403" s="16"/>
      <c r="B403" s="17"/>
      <c r="C403" s="17"/>
      <c r="D403" s="17"/>
    </row>
    <row r="404" spans="1:4" x14ac:dyDescent="0.2">
      <c r="A404" s="16"/>
      <c r="B404" s="17"/>
      <c r="C404" s="17"/>
      <c r="D404" s="17"/>
    </row>
    <row r="405" spans="1:4" x14ac:dyDescent="0.2">
      <c r="A405" s="16"/>
      <c r="B405" s="17"/>
      <c r="C405" s="17"/>
      <c r="D405" s="17"/>
    </row>
    <row r="406" spans="1:4" x14ac:dyDescent="0.2">
      <c r="A406" s="16"/>
      <c r="B406" s="17"/>
      <c r="C406" s="17"/>
      <c r="D406" s="17"/>
    </row>
    <row r="407" spans="1:4" x14ac:dyDescent="0.2">
      <c r="A407" s="16"/>
      <c r="B407" s="17"/>
      <c r="C407" s="17"/>
      <c r="D407" s="17"/>
    </row>
    <row r="408" spans="1:4" x14ac:dyDescent="0.2">
      <c r="A408" s="16"/>
      <c r="B408" s="17"/>
      <c r="C408" s="17"/>
      <c r="D408" s="17"/>
    </row>
    <row r="409" spans="1:4" x14ac:dyDescent="0.2">
      <c r="A409" s="16"/>
      <c r="B409" s="17"/>
      <c r="C409" s="17"/>
      <c r="D409" s="17"/>
    </row>
    <row r="410" spans="1:4" x14ac:dyDescent="0.2">
      <c r="A410" s="16"/>
      <c r="B410" s="17"/>
      <c r="C410" s="17"/>
      <c r="D410" s="17"/>
    </row>
    <row r="411" spans="1:4" x14ac:dyDescent="0.2">
      <c r="A411" s="16"/>
      <c r="B411" s="17"/>
      <c r="C411" s="17"/>
      <c r="D411" s="17"/>
    </row>
    <row r="412" spans="1:4" x14ac:dyDescent="0.2">
      <c r="A412" s="16"/>
      <c r="B412" s="17"/>
      <c r="C412" s="17"/>
      <c r="D412" s="17"/>
    </row>
    <row r="413" spans="1:4" x14ac:dyDescent="0.2">
      <c r="A413" s="16"/>
      <c r="B413" s="17"/>
      <c r="C413" s="17"/>
      <c r="D413" s="17"/>
    </row>
    <row r="414" spans="1:4" x14ac:dyDescent="0.2">
      <c r="A414" s="16"/>
      <c r="B414" s="17"/>
      <c r="C414" s="17"/>
      <c r="D414" s="17"/>
    </row>
    <row r="415" spans="1:4" x14ac:dyDescent="0.2">
      <c r="A415" s="16"/>
      <c r="B415" s="17"/>
      <c r="C415" s="17"/>
      <c r="D415" s="17"/>
    </row>
    <row r="416" spans="1:4" x14ac:dyDescent="0.2">
      <c r="A416" s="16"/>
      <c r="B416" s="17"/>
      <c r="C416" s="17"/>
      <c r="D416" s="17"/>
    </row>
    <row r="417" spans="1:4" x14ac:dyDescent="0.2">
      <c r="A417" s="16"/>
      <c r="B417" s="17"/>
      <c r="C417" s="17"/>
      <c r="D417" s="17"/>
    </row>
    <row r="418" spans="1:4" x14ac:dyDescent="0.2">
      <c r="A418" s="16"/>
      <c r="B418" s="17"/>
      <c r="C418" s="17"/>
      <c r="D418" s="17"/>
    </row>
    <row r="419" spans="1:4" x14ac:dyDescent="0.2">
      <c r="A419" s="16"/>
      <c r="B419" s="17"/>
      <c r="C419" s="17"/>
      <c r="D419" s="17"/>
    </row>
    <row r="420" spans="1:4" x14ac:dyDescent="0.2">
      <c r="A420" s="16"/>
      <c r="B420" s="17"/>
      <c r="C420" s="17"/>
      <c r="D420" s="17"/>
    </row>
    <row r="421" spans="1:4" x14ac:dyDescent="0.2">
      <c r="A421" s="16"/>
      <c r="B421" s="17"/>
      <c r="C421" s="17"/>
      <c r="D421" s="17"/>
    </row>
    <row r="422" spans="1:4" x14ac:dyDescent="0.2">
      <c r="A422" s="16"/>
      <c r="B422" s="17"/>
      <c r="C422" s="17"/>
      <c r="D422" s="17"/>
    </row>
    <row r="423" spans="1:4" x14ac:dyDescent="0.2">
      <c r="A423" s="16"/>
      <c r="B423" s="17"/>
      <c r="C423" s="17"/>
      <c r="D423" s="17"/>
    </row>
    <row r="424" spans="1:4" x14ac:dyDescent="0.2">
      <c r="A424" s="16"/>
      <c r="B424" s="17"/>
      <c r="C424" s="17"/>
      <c r="D424" s="17"/>
    </row>
    <row r="425" spans="1:4" x14ac:dyDescent="0.2">
      <c r="A425" s="16"/>
      <c r="B425" s="17"/>
      <c r="C425" s="17"/>
      <c r="D425" s="17"/>
    </row>
    <row r="426" spans="1:4" x14ac:dyDescent="0.2">
      <c r="A426" s="16"/>
      <c r="B426" s="17"/>
      <c r="C426" s="17"/>
      <c r="D426" s="17"/>
    </row>
    <row r="427" spans="1:4" x14ac:dyDescent="0.2">
      <c r="A427" s="16"/>
      <c r="B427" s="17"/>
      <c r="C427" s="17"/>
      <c r="D427" s="17"/>
    </row>
    <row r="428" spans="1:4" x14ac:dyDescent="0.2">
      <c r="A428" s="16"/>
      <c r="B428" s="17"/>
      <c r="C428" s="17"/>
      <c r="D428" s="17"/>
    </row>
    <row r="429" spans="1:4" x14ac:dyDescent="0.2">
      <c r="A429" s="16"/>
      <c r="B429" s="17"/>
      <c r="C429" s="17"/>
      <c r="D429" s="17"/>
    </row>
    <row r="430" spans="1:4" x14ac:dyDescent="0.2">
      <c r="A430" s="16"/>
      <c r="B430" s="17"/>
      <c r="C430" s="17"/>
      <c r="D430" s="17"/>
    </row>
    <row r="431" spans="1:4" x14ac:dyDescent="0.2">
      <c r="A431" s="16"/>
      <c r="B431" s="17"/>
      <c r="C431" s="17"/>
      <c r="D431" s="17"/>
    </row>
    <row r="432" spans="1:4" x14ac:dyDescent="0.2">
      <c r="A432" s="16"/>
      <c r="B432" s="17"/>
      <c r="C432" s="17"/>
      <c r="D432" s="17"/>
    </row>
    <row r="433" spans="1:4" x14ac:dyDescent="0.2">
      <c r="A433" s="16"/>
      <c r="B433" s="17"/>
      <c r="C433" s="17"/>
      <c r="D433" s="17"/>
    </row>
    <row r="434" spans="1:4" x14ac:dyDescent="0.2">
      <c r="A434" s="16"/>
      <c r="B434" s="17"/>
      <c r="C434" s="17"/>
      <c r="D434" s="17"/>
    </row>
    <row r="435" spans="1:4" x14ac:dyDescent="0.2">
      <c r="A435" s="16"/>
      <c r="B435" s="17"/>
      <c r="C435" s="17"/>
      <c r="D435" s="17"/>
    </row>
    <row r="436" spans="1:4" x14ac:dyDescent="0.2">
      <c r="A436" s="16"/>
      <c r="B436" s="17"/>
      <c r="C436" s="17"/>
      <c r="D436" s="17"/>
    </row>
    <row r="437" spans="1:4" x14ac:dyDescent="0.2">
      <c r="A437" s="16"/>
      <c r="B437" s="17"/>
      <c r="C437" s="17"/>
      <c r="D437" s="17"/>
    </row>
    <row r="438" spans="1:4" x14ac:dyDescent="0.2">
      <c r="A438" s="16"/>
      <c r="B438" s="17"/>
      <c r="C438" s="17"/>
      <c r="D438" s="17"/>
    </row>
    <row r="439" spans="1:4" x14ac:dyDescent="0.2">
      <c r="A439" s="16"/>
      <c r="B439" s="17"/>
      <c r="C439" s="17"/>
      <c r="D439" s="17"/>
    </row>
    <row r="440" spans="1:4" x14ac:dyDescent="0.2">
      <c r="A440" s="16"/>
      <c r="B440" s="17"/>
      <c r="C440" s="17"/>
      <c r="D440" s="17"/>
    </row>
    <row r="441" spans="1:4" x14ac:dyDescent="0.2">
      <c r="A441" s="16"/>
      <c r="B441" s="17"/>
      <c r="C441" s="17"/>
      <c r="D441" s="17"/>
    </row>
    <row r="442" spans="1:4" x14ac:dyDescent="0.2">
      <c r="A442" s="16"/>
      <c r="B442" s="17"/>
      <c r="C442" s="17"/>
      <c r="D442" s="17"/>
    </row>
    <row r="443" spans="1:4" x14ac:dyDescent="0.2">
      <c r="A443" s="16"/>
      <c r="B443" s="17"/>
      <c r="C443" s="17"/>
      <c r="D443" s="17"/>
    </row>
    <row r="444" spans="1:4" x14ac:dyDescent="0.2">
      <c r="A444" s="16"/>
      <c r="B444" s="17"/>
      <c r="C444" s="17"/>
      <c r="D444" s="17"/>
    </row>
    <row r="445" spans="1:4" x14ac:dyDescent="0.2">
      <c r="A445" s="16"/>
      <c r="B445" s="17"/>
      <c r="C445" s="17"/>
      <c r="D445" s="17"/>
    </row>
    <row r="446" spans="1:4" x14ac:dyDescent="0.2">
      <c r="A446" s="16"/>
      <c r="B446" s="17"/>
      <c r="C446" s="17"/>
      <c r="D446" s="17"/>
    </row>
    <row r="447" spans="1:4" x14ac:dyDescent="0.2">
      <c r="A447" s="16"/>
      <c r="B447" s="17"/>
      <c r="C447" s="17"/>
      <c r="D447" s="17"/>
    </row>
    <row r="448" spans="1:4" x14ac:dyDescent="0.2">
      <c r="A448" s="16"/>
      <c r="B448" s="17"/>
      <c r="C448" s="17"/>
      <c r="D448" s="17"/>
    </row>
    <row r="449" spans="1:4" x14ac:dyDescent="0.2">
      <c r="A449" s="16"/>
      <c r="B449" s="17"/>
      <c r="C449" s="17"/>
      <c r="D449" s="17"/>
    </row>
    <row r="450" spans="1:4" x14ac:dyDescent="0.2">
      <c r="A450" s="16"/>
      <c r="B450" s="17"/>
      <c r="C450" s="17"/>
      <c r="D450" s="17"/>
    </row>
    <row r="451" spans="1:4" x14ac:dyDescent="0.2">
      <c r="A451" s="16"/>
      <c r="B451" s="17"/>
      <c r="C451" s="17"/>
      <c r="D451" s="17"/>
    </row>
    <row r="452" spans="1:4" x14ac:dyDescent="0.2">
      <c r="A452" s="16"/>
      <c r="B452" s="17"/>
      <c r="C452" s="17"/>
      <c r="D452" s="17"/>
    </row>
    <row r="453" spans="1:4" x14ac:dyDescent="0.2">
      <c r="A453" s="16"/>
      <c r="B453" s="17"/>
      <c r="C453" s="17"/>
      <c r="D453" s="17"/>
    </row>
    <row r="454" spans="1:4" x14ac:dyDescent="0.2">
      <c r="A454" s="16"/>
      <c r="B454" s="17"/>
      <c r="C454" s="17"/>
      <c r="D454" s="17"/>
    </row>
    <row r="455" spans="1:4" x14ac:dyDescent="0.2">
      <c r="A455" s="16"/>
      <c r="B455" s="17"/>
      <c r="C455" s="17"/>
      <c r="D455" s="17"/>
    </row>
    <row r="456" spans="1:4" x14ac:dyDescent="0.2">
      <c r="A456" s="16"/>
      <c r="B456" s="17"/>
      <c r="C456" s="17"/>
      <c r="D456" s="17"/>
    </row>
    <row r="457" spans="1:4" x14ac:dyDescent="0.2">
      <c r="A457" s="16"/>
      <c r="B457" s="17"/>
      <c r="C457" s="17"/>
      <c r="D457" s="17"/>
    </row>
    <row r="458" spans="1:4" x14ac:dyDescent="0.2">
      <c r="A458" s="16"/>
      <c r="B458" s="17"/>
      <c r="C458" s="17"/>
      <c r="D458" s="17"/>
    </row>
    <row r="459" spans="1:4" x14ac:dyDescent="0.2">
      <c r="A459" s="16"/>
      <c r="B459" s="17"/>
      <c r="C459" s="17"/>
      <c r="D459" s="17"/>
    </row>
    <row r="460" spans="1:4" x14ac:dyDescent="0.2">
      <c r="A460" s="16"/>
      <c r="B460" s="17"/>
      <c r="C460" s="17"/>
      <c r="D460" s="17"/>
    </row>
    <row r="461" spans="1:4" x14ac:dyDescent="0.2">
      <c r="A461" s="16"/>
      <c r="B461" s="17"/>
      <c r="C461" s="17"/>
      <c r="D461" s="17"/>
    </row>
    <row r="462" spans="1:4" x14ac:dyDescent="0.2">
      <c r="A462" s="16"/>
      <c r="B462" s="17"/>
      <c r="C462" s="17"/>
      <c r="D462" s="17"/>
    </row>
    <row r="463" spans="1:4" x14ac:dyDescent="0.2">
      <c r="A463" s="16"/>
      <c r="B463" s="17"/>
      <c r="C463" s="17"/>
      <c r="D463" s="17"/>
    </row>
    <row r="464" spans="1:4" x14ac:dyDescent="0.2">
      <c r="A464" s="16"/>
      <c r="B464" s="17"/>
      <c r="C464" s="17"/>
      <c r="D464" s="17"/>
    </row>
    <row r="465" spans="1:4" x14ac:dyDescent="0.2">
      <c r="A465" s="16"/>
      <c r="B465" s="17"/>
      <c r="C465" s="17"/>
      <c r="D465" s="17"/>
    </row>
    <row r="466" spans="1:4" x14ac:dyDescent="0.2">
      <c r="A466" s="16"/>
      <c r="B466" s="17"/>
      <c r="C466" s="17"/>
      <c r="D466" s="17"/>
    </row>
    <row r="467" spans="1:4" x14ac:dyDescent="0.2">
      <c r="A467" s="16"/>
      <c r="B467" s="17"/>
      <c r="C467" s="17"/>
      <c r="D467" s="17"/>
    </row>
    <row r="468" spans="1:4" x14ac:dyDescent="0.2">
      <c r="A468" s="16"/>
      <c r="B468" s="17"/>
      <c r="C468" s="17"/>
      <c r="D468" s="17"/>
    </row>
    <row r="469" spans="1:4" x14ac:dyDescent="0.2">
      <c r="A469" s="16"/>
      <c r="B469" s="17"/>
      <c r="C469" s="17"/>
      <c r="D469" s="17"/>
    </row>
    <row r="470" spans="1:4" x14ac:dyDescent="0.2">
      <c r="A470" s="16"/>
      <c r="B470" s="17"/>
      <c r="C470" s="17"/>
      <c r="D470" s="17"/>
    </row>
    <row r="471" spans="1:4" x14ac:dyDescent="0.2">
      <c r="A471" s="16"/>
      <c r="B471" s="17"/>
      <c r="C471" s="17"/>
      <c r="D471" s="17"/>
    </row>
    <row r="472" spans="1:4" x14ac:dyDescent="0.2">
      <c r="A472" s="16"/>
      <c r="B472" s="17"/>
      <c r="C472" s="17"/>
      <c r="D472" s="17"/>
    </row>
    <row r="473" spans="1:4" x14ac:dyDescent="0.2">
      <c r="A473" s="16"/>
      <c r="B473" s="17"/>
      <c r="C473" s="17"/>
      <c r="D473" s="17"/>
    </row>
    <row r="474" spans="1:4" x14ac:dyDescent="0.2">
      <c r="A474" s="16"/>
      <c r="B474" s="17"/>
      <c r="C474" s="17"/>
      <c r="D474" s="17"/>
    </row>
    <row r="475" spans="1:4" x14ac:dyDescent="0.2">
      <c r="A475" s="16"/>
      <c r="B475" s="17"/>
      <c r="C475" s="17"/>
      <c r="D475" s="17"/>
    </row>
    <row r="476" spans="1:4" x14ac:dyDescent="0.2">
      <c r="A476" s="16"/>
      <c r="B476" s="17"/>
      <c r="C476" s="17"/>
      <c r="D476" s="17"/>
    </row>
    <row r="477" spans="1:4" x14ac:dyDescent="0.2">
      <c r="A477" s="16"/>
      <c r="B477" s="17"/>
      <c r="C477" s="17"/>
      <c r="D477" s="17"/>
    </row>
    <row r="478" spans="1:4" x14ac:dyDescent="0.2">
      <c r="A478" s="16"/>
      <c r="B478" s="17"/>
      <c r="C478" s="17"/>
      <c r="D478" s="17"/>
    </row>
    <row r="479" spans="1:4" x14ac:dyDescent="0.2">
      <c r="A479" s="16"/>
      <c r="B479" s="17"/>
      <c r="C479" s="17"/>
      <c r="D479" s="17"/>
    </row>
    <row r="480" spans="1:4" x14ac:dyDescent="0.2">
      <c r="A480" s="16"/>
      <c r="B480" s="17"/>
      <c r="C480" s="17"/>
      <c r="D480" s="17"/>
    </row>
    <row r="481" spans="1:4" x14ac:dyDescent="0.2">
      <c r="A481" s="16"/>
      <c r="B481" s="17"/>
      <c r="C481" s="17"/>
      <c r="D481" s="17"/>
    </row>
    <row r="482" spans="1:4" x14ac:dyDescent="0.2">
      <c r="A482" s="16"/>
      <c r="B482" s="17"/>
      <c r="C482" s="17"/>
      <c r="D482" s="17"/>
    </row>
    <row r="483" spans="1:4" x14ac:dyDescent="0.2">
      <c r="A483" s="16"/>
      <c r="B483" s="17"/>
      <c r="C483" s="17"/>
      <c r="D483" s="17"/>
    </row>
    <row r="484" spans="1:4" x14ac:dyDescent="0.2">
      <c r="A484" s="16"/>
      <c r="B484" s="17"/>
      <c r="C484" s="17"/>
      <c r="D484" s="17"/>
    </row>
    <row r="485" spans="1:4" x14ac:dyDescent="0.2">
      <c r="A485" s="16"/>
      <c r="B485" s="17"/>
      <c r="C485" s="17"/>
      <c r="D485" s="17"/>
    </row>
    <row r="486" spans="1:4" x14ac:dyDescent="0.2">
      <c r="A486" s="16"/>
      <c r="B486" s="17"/>
      <c r="C486" s="17"/>
      <c r="D486" s="17"/>
    </row>
    <row r="487" spans="1:4" x14ac:dyDescent="0.2">
      <c r="A487" s="16"/>
      <c r="B487" s="17"/>
      <c r="C487" s="17"/>
      <c r="D487" s="17"/>
    </row>
    <row r="488" spans="1:4" x14ac:dyDescent="0.2">
      <c r="A488" s="16"/>
      <c r="B488" s="17"/>
      <c r="C488" s="17"/>
      <c r="D488" s="17"/>
    </row>
    <row r="489" spans="1:4" x14ac:dyDescent="0.2">
      <c r="A489" s="16"/>
      <c r="B489" s="17"/>
      <c r="C489" s="17"/>
      <c r="D489" s="17"/>
    </row>
    <row r="490" spans="1:4" x14ac:dyDescent="0.2">
      <c r="A490" s="16"/>
      <c r="B490" s="17"/>
      <c r="C490" s="17"/>
      <c r="D490" s="17"/>
    </row>
    <row r="491" spans="1:4" x14ac:dyDescent="0.2">
      <c r="A491" s="16"/>
      <c r="B491" s="17"/>
      <c r="C491" s="17"/>
      <c r="D491" s="17"/>
    </row>
    <row r="492" spans="1:4" x14ac:dyDescent="0.2">
      <c r="A492" s="16"/>
      <c r="B492" s="17"/>
      <c r="C492" s="17"/>
      <c r="D492" s="17"/>
    </row>
    <row r="493" spans="1:4" x14ac:dyDescent="0.2">
      <c r="A493" s="16"/>
      <c r="B493" s="17"/>
      <c r="C493" s="17"/>
      <c r="D493" s="17"/>
    </row>
    <row r="494" spans="1:4" x14ac:dyDescent="0.2">
      <c r="A494" s="16"/>
      <c r="B494" s="17"/>
      <c r="C494" s="17"/>
      <c r="D494" s="17"/>
    </row>
    <row r="495" spans="1:4" x14ac:dyDescent="0.2">
      <c r="A495" s="16"/>
      <c r="B495" s="17"/>
      <c r="C495" s="17"/>
      <c r="D495" s="17"/>
    </row>
    <row r="496" spans="1:4" x14ac:dyDescent="0.2">
      <c r="A496" s="16"/>
      <c r="B496" s="17"/>
      <c r="C496" s="17"/>
      <c r="D496" s="17"/>
    </row>
    <row r="497" spans="1:4" x14ac:dyDescent="0.2">
      <c r="A497" s="16"/>
      <c r="B497" s="17"/>
      <c r="C497" s="17"/>
      <c r="D497" s="17"/>
    </row>
    <row r="498" spans="1:4" x14ac:dyDescent="0.2">
      <c r="A498" s="16"/>
      <c r="B498" s="17"/>
      <c r="C498" s="17"/>
      <c r="D498" s="17"/>
    </row>
    <row r="499" spans="1:4" x14ac:dyDescent="0.2">
      <c r="A499" s="16"/>
      <c r="B499" s="17"/>
      <c r="C499" s="17"/>
      <c r="D499" s="17"/>
    </row>
    <row r="500" spans="1:4" x14ac:dyDescent="0.2">
      <c r="A500" s="16"/>
      <c r="B500" s="17"/>
      <c r="C500" s="17"/>
      <c r="D500" s="17"/>
    </row>
    <row r="501" spans="1:4" x14ac:dyDescent="0.2">
      <c r="A501" s="16"/>
      <c r="B501" s="17"/>
      <c r="C501" s="17"/>
      <c r="D501" s="17"/>
    </row>
    <row r="502" spans="1:4" x14ac:dyDescent="0.2">
      <c r="A502" s="16"/>
      <c r="B502" s="17"/>
      <c r="C502" s="17"/>
      <c r="D502" s="17"/>
    </row>
    <row r="503" spans="1:4" x14ac:dyDescent="0.2">
      <c r="A503" s="16"/>
      <c r="B503" s="17"/>
      <c r="C503" s="17"/>
      <c r="D503" s="17"/>
    </row>
    <row r="504" spans="1:4" x14ac:dyDescent="0.2">
      <c r="A504" s="16"/>
      <c r="B504" s="17"/>
      <c r="C504" s="17"/>
      <c r="D504" s="17"/>
    </row>
    <row r="505" spans="1:4" x14ac:dyDescent="0.2">
      <c r="A505" s="16"/>
      <c r="B505" s="17"/>
      <c r="C505" s="17"/>
      <c r="D505" s="17"/>
    </row>
    <row r="506" spans="1:4" x14ac:dyDescent="0.2">
      <c r="A506" s="16"/>
      <c r="B506" s="17"/>
      <c r="C506" s="17"/>
      <c r="D506" s="17"/>
    </row>
    <row r="507" spans="1:4" x14ac:dyDescent="0.2">
      <c r="A507" s="16"/>
      <c r="B507" s="17"/>
      <c r="C507" s="17"/>
      <c r="D507" s="17"/>
    </row>
    <row r="508" spans="1:4" x14ac:dyDescent="0.2">
      <c r="A508" s="16"/>
      <c r="B508" s="17"/>
      <c r="C508" s="17"/>
      <c r="D508" s="17"/>
    </row>
    <row r="509" spans="1:4" x14ac:dyDescent="0.2">
      <c r="A509" s="16"/>
      <c r="B509" s="17"/>
      <c r="C509" s="17"/>
      <c r="D509" s="17"/>
    </row>
    <row r="510" spans="1:4" x14ac:dyDescent="0.2">
      <c r="A510" s="16"/>
      <c r="B510" s="17"/>
      <c r="C510" s="17"/>
      <c r="D510" s="17"/>
    </row>
    <row r="511" spans="1:4" x14ac:dyDescent="0.2">
      <c r="A511" s="16"/>
      <c r="B511" s="17"/>
      <c r="C511" s="17"/>
      <c r="D511" s="17"/>
    </row>
    <row r="512" spans="1:4" x14ac:dyDescent="0.2">
      <c r="A512" s="16"/>
      <c r="B512" s="17"/>
      <c r="C512" s="17"/>
      <c r="D512" s="17"/>
    </row>
    <row r="513" spans="1:4" x14ac:dyDescent="0.2">
      <c r="A513" s="16"/>
      <c r="B513" s="17"/>
      <c r="C513" s="17"/>
      <c r="D513" s="17"/>
    </row>
    <row r="514" spans="1:4" x14ac:dyDescent="0.2">
      <c r="A514" s="16"/>
      <c r="B514" s="17"/>
      <c r="C514" s="17"/>
      <c r="D514" s="17"/>
    </row>
    <row r="515" spans="1:4" x14ac:dyDescent="0.2">
      <c r="A515" s="16"/>
      <c r="B515" s="17"/>
      <c r="C515" s="17"/>
      <c r="D515" s="17"/>
    </row>
    <row r="516" spans="1:4" x14ac:dyDescent="0.2">
      <c r="A516" s="16"/>
      <c r="B516" s="17"/>
      <c r="C516" s="17"/>
      <c r="D516" s="17"/>
    </row>
    <row r="517" spans="1:4" x14ac:dyDescent="0.2">
      <c r="A517" s="16"/>
      <c r="B517" s="17"/>
      <c r="C517" s="17"/>
      <c r="D517" s="17"/>
    </row>
    <row r="518" spans="1:4" x14ac:dyDescent="0.2">
      <c r="A518" s="16"/>
      <c r="B518" s="17"/>
      <c r="C518" s="17"/>
      <c r="D518" s="17"/>
    </row>
    <row r="519" spans="1:4" x14ac:dyDescent="0.2">
      <c r="A519" s="16"/>
      <c r="B519" s="17"/>
      <c r="C519" s="17"/>
      <c r="D519" s="17"/>
    </row>
    <row r="520" spans="1:4" x14ac:dyDescent="0.2">
      <c r="A520" s="16"/>
      <c r="B520" s="17"/>
      <c r="C520" s="17"/>
      <c r="D520" s="17"/>
    </row>
    <row r="521" spans="1:4" x14ac:dyDescent="0.2">
      <c r="A521" s="16"/>
      <c r="B521" s="17"/>
      <c r="C521" s="17"/>
      <c r="D521" s="17"/>
    </row>
    <row r="522" spans="1:4" x14ac:dyDescent="0.2">
      <c r="A522" s="16"/>
      <c r="B522" s="17"/>
      <c r="C522" s="17"/>
      <c r="D522" s="17"/>
    </row>
    <row r="523" spans="1:4" x14ac:dyDescent="0.2">
      <c r="A523" s="16"/>
      <c r="B523" s="17"/>
      <c r="C523" s="17"/>
      <c r="D523" s="17"/>
    </row>
    <row r="524" spans="1:4" x14ac:dyDescent="0.2">
      <c r="A524" s="16"/>
      <c r="B524" s="17"/>
      <c r="C524" s="17"/>
      <c r="D524" s="17"/>
    </row>
    <row r="525" spans="1:4" x14ac:dyDescent="0.2">
      <c r="A525" s="16"/>
      <c r="B525" s="17"/>
      <c r="C525" s="17"/>
      <c r="D525" s="17"/>
    </row>
    <row r="526" spans="1:4" x14ac:dyDescent="0.2">
      <c r="A526" s="16"/>
      <c r="B526" s="17"/>
      <c r="C526" s="17"/>
      <c r="D526" s="17"/>
    </row>
    <row r="527" spans="1:4" x14ac:dyDescent="0.2">
      <c r="A527" s="16"/>
      <c r="B527" s="17"/>
      <c r="C527" s="17"/>
      <c r="D527" s="17"/>
    </row>
    <row r="528" spans="1:4" x14ac:dyDescent="0.2">
      <c r="A528" s="16"/>
      <c r="B528" s="17"/>
      <c r="C528" s="17"/>
      <c r="D528" s="17"/>
    </row>
    <row r="529" spans="1:4" x14ac:dyDescent="0.2">
      <c r="A529" s="16"/>
      <c r="B529" s="17"/>
      <c r="C529" s="17"/>
      <c r="D529" s="17"/>
    </row>
    <row r="530" spans="1:4" x14ac:dyDescent="0.2">
      <c r="A530" s="16"/>
      <c r="B530" s="17"/>
      <c r="C530" s="17"/>
      <c r="D530" s="17"/>
    </row>
    <row r="531" spans="1:4" x14ac:dyDescent="0.2">
      <c r="A531" s="16"/>
      <c r="B531" s="17"/>
      <c r="C531" s="17"/>
      <c r="D531" s="17"/>
    </row>
    <row r="532" spans="1:4" x14ac:dyDescent="0.2">
      <c r="A532" s="16"/>
      <c r="B532" s="17"/>
      <c r="C532" s="17"/>
      <c r="D532" s="17"/>
    </row>
    <row r="533" spans="1:4" x14ac:dyDescent="0.2">
      <c r="A533" s="16"/>
      <c r="B533" s="17"/>
      <c r="C533" s="17"/>
      <c r="D533" s="17"/>
    </row>
    <row r="534" spans="1:4" x14ac:dyDescent="0.2">
      <c r="A534" s="16"/>
      <c r="B534" s="17"/>
      <c r="C534" s="17"/>
      <c r="D534" s="17"/>
    </row>
    <row r="535" spans="1:4" x14ac:dyDescent="0.2">
      <c r="A535" s="16"/>
      <c r="B535" s="17"/>
      <c r="C535" s="17"/>
      <c r="D535" s="17"/>
    </row>
    <row r="536" spans="1:4" x14ac:dyDescent="0.2">
      <c r="A536" s="16"/>
      <c r="B536" s="17"/>
      <c r="C536" s="17"/>
      <c r="D536" s="17"/>
    </row>
    <row r="537" spans="1:4" x14ac:dyDescent="0.2">
      <c r="A537" s="16"/>
      <c r="B537" s="17"/>
      <c r="C537" s="17"/>
      <c r="D537" s="17"/>
    </row>
    <row r="538" spans="1:4" x14ac:dyDescent="0.2">
      <c r="A538" s="16"/>
      <c r="B538" s="17"/>
      <c r="C538" s="17"/>
      <c r="D538" s="17"/>
    </row>
    <row r="539" spans="1:4" x14ac:dyDescent="0.2">
      <c r="A539" s="16"/>
      <c r="B539" s="17"/>
      <c r="C539" s="17"/>
      <c r="D539" s="17"/>
    </row>
    <row r="540" spans="1:4" x14ac:dyDescent="0.2">
      <c r="A540" s="16"/>
      <c r="B540" s="17"/>
      <c r="C540" s="17"/>
      <c r="D540" s="17"/>
    </row>
    <row r="541" spans="1:4" x14ac:dyDescent="0.2">
      <c r="A541" s="16"/>
      <c r="B541" s="17"/>
      <c r="C541" s="17"/>
      <c r="D541" s="17"/>
    </row>
    <row r="542" spans="1:4" x14ac:dyDescent="0.2">
      <c r="A542" s="16"/>
      <c r="B542" s="17"/>
      <c r="C542" s="17"/>
      <c r="D542" s="17"/>
    </row>
    <row r="543" spans="1:4" x14ac:dyDescent="0.2">
      <c r="A543" s="16"/>
      <c r="B543" s="17"/>
      <c r="C543" s="17"/>
      <c r="D543" s="17"/>
    </row>
    <row r="544" spans="1:4" x14ac:dyDescent="0.2">
      <c r="A544" s="16"/>
      <c r="B544" s="17"/>
      <c r="C544" s="17"/>
      <c r="D544" s="17"/>
    </row>
    <row r="545" spans="1:4" x14ac:dyDescent="0.2">
      <c r="A545" s="16"/>
      <c r="B545" s="17"/>
      <c r="C545" s="17"/>
      <c r="D545" s="17"/>
    </row>
    <row r="546" spans="1:4" x14ac:dyDescent="0.2">
      <c r="A546" s="16"/>
      <c r="B546" s="17"/>
      <c r="C546" s="17"/>
      <c r="D546" s="17"/>
    </row>
    <row r="547" spans="1:4" x14ac:dyDescent="0.2">
      <c r="A547" s="16"/>
      <c r="B547" s="17"/>
      <c r="C547" s="17"/>
      <c r="D547" s="17"/>
    </row>
    <row r="548" spans="1:4" x14ac:dyDescent="0.2">
      <c r="A548" s="16"/>
      <c r="B548" s="17"/>
      <c r="C548" s="17"/>
      <c r="D548" s="17"/>
    </row>
    <row r="549" spans="1:4" x14ac:dyDescent="0.2">
      <c r="A549" s="16"/>
      <c r="B549" s="17"/>
      <c r="C549" s="17"/>
      <c r="D549" s="17"/>
    </row>
    <row r="550" spans="1:4" x14ac:dyDescent="0.2">
      <c r="A550" s="16"/>
      <c r="B550" s="17"/>
      <c r="C550" s="17"/>
      <c r="D550" s="17"/>
    </row>
    <row r="551" spans="1:4" x14ac:dyDescent="0.2">
      <c r="A551" s="16"/>
      <c r="B551" s="17"/>
      <c r="C551" s="17"/>
      <c r="D551" s="17"/>
    </row>
    <row r="552" spans="1:4" x14ac:dyDescent="0.2">
      <c r="A552" s="16"/>
      <c r="B552" s="17"/>
      <c r="C552" s="17"/>
      <c r="D552" s="17"/>
    </row>
    <row r="553" spans="1:4" x14ac:dyDescent="0.2">
      <c r="A553" s="16"/>
      <c r="B553" s="17"/>
      <c r="C553" s="17"/>
      <c r="D553" s="17"/>
    </row>
    <row r="554" spans="1:4" x14ac:dyDescent="0.2">
      <c r="A554" s="16"/>
      <c r="B554" s="17"/>
      <c r="C554" s="17"/>
      <c r="D554" s="17"/>
    </row>
    <row r="555" spans="1:4" x14ac:dyDescent="0.2">
      <c r="A555" s="16"/>
      <c r="B555" s="17"/>
      <c r="C555" s="17"/>
      <c r="D555" s="17"/>
    </row>
    <row r="556" spans="1:4" x14ac:dyDescent="0.2">
      <c r="A556" s="16"/>
      <c r="B556" s="17"/>
      <c r="C556" s="17"/>
      <c r="D556" s="17"/>
    </row>
    <row r="557" spans="1:4" x14ac:dyDescent="0.2">
      <c r="A557" s="16"/>
      <c r="B557" s="17"/>
      <c r="C557" s="17"/>
      <c r="D557" s="17"/>
    </row>
    <row r="558" spans="1:4" x14ac:dyDescent="0.2">
      <c r="A558" s="16"/>
      <c r="B558" s="17"/>
      <c r="C558" s="17"/>
      <c r="D558" s="17"/>
    </row>
    <row r="559" spans="1:4" x14ac:dyDescent="0.2">
      <c r="A559" s="16"/>
      <c r="B559" s="17"/>
      <c r="C559" s="17"/>
      <c r="D559" s="17"/>
    </row>
    <row r="560" spans="1:4" x14ac:dyDescent="0.2">
      <c r="A560" s="16"/>
      <c r="B560" s="17"/>
      <c r="C560" s="17"/>
      <c r="D560" s="17"/>
    </row>
    <row r="561" spans="1:4" x14ac:dyDescent="0.2">
      <c r="A561" s="16"/>
      <c r="B561" s="17"/>
      <c r="C561" s="17"/>
      <c r="D561" s="17"/>
    </row>
    <row r="562" spans="1:4" x14ac:dyDescent="0.2">
      <c r="A562" s="16"/>
      <c r="B562" s="17"/>
      <c r="C562" s="17"/>
      <c r="D562" s="17"/>
    </row>
    <row r="563" spans="1:4" x14ac:dyDescent="0.2">
      <c r="A563" s="16"/>
      <c r="B563" s="17"/>
      <c r="C563" s="17"/>
      <c r="D563" s="17"/>
    </row>
    <row r="564" spans="1:4" x14ac:dyDescent="0.2">
      <c r="A564" s="16"/>
      <c r="B564" s="17"/>
      <c r="C564" s="17"/>
      <c r="D564" s="17"/>
    </row>
    <row r="565" spans="1:4" x14ac:dyDescent="0.2">
      <c r="A565" s="16"/>
      <c r="B565" s="17"/>
      <c r="C565" s="17"/>
      <c r="D565" s="17"/>
    </row>
    <row r="566" spans="1:4" x14ac:dyDescent="0.2">
      <c r="A566" s="16"/>
      <c r="B566" s="17"/>
      <c r="C566" s="17"/>
      <c r="D566" s="17"/>
    </row>
    <row r="567" spans="1:4" x14ac:dyDescent="0.2">
      <c r="A567" s="16"/>
      <c r="B567" s="17"/>
      <c r="C567" s="17"/>
      <c r="D567" s="17"/>
    </row>
    <row r="568" spans="1:4" x14ac:dyDescent="0.2">
      <c r="A568" s="16"/>
      <c r="B568" s="17"/>
      <c r="C568" s="17"/>
      <c r="D568" s="17"/>
    </row>
    <row r="569" spans="1:4" x14ac:dyDescent="0.2">
      <c r="A569" s="16"/>
      <c r="B569" s="17"/>
      <c r="C569" s="17"/>
      <c r="D569" s="17"/>
    </row>
    <row r="570" spans="1:4" x14ac:dyDescent="0.2">
      <c r="A570" s="16"/>
      <c r="B570" s="17"/>
      <c r="C570" s="17"/>
      <c r="D570" s="17"/>
    </row>
    <row r="571" spans="1:4" x14ac:dyDescent="0.2">
      <c r="A571" s="16"/>
      <c r="B571" s="17"/>
      <c r="C571" s="17"/>
      <c r="D571" s="17"/>
    </row>
    <row r="572" spans="1:4" x14ac:dyDescent="0.2">
      <c r="A572" s="16"/>
      <c r="B572" s="17"/>
      <c r="C572" s="17"/>
      <c r="D572" s="17"/>
    </row>
    <row r="573" spans="1:4" x14ac:dyDescent="0.2">
      <c r="A573" s="16"/>
      <c r="B573" s="17"/>
      <c r="C573" s="17"/>
      <c r="D573" s="17"/>
    </row>
    <row r="574" spans="1:4" x14ac:dyDescent="0.2">
      <c r="A574" s="16"/>
      <c r="B574" s="17"/>
      <c r="C574" s="17"/>
      <c r="D574" s="17"/>
    </row>
    <row r="575" spans="1:4" x14ac:dyDescent="0.2">
      <c r="A575" s="16"/>
      <c r="B575" s="17"/>
      <c r="C575" s="17"/>
      <c r="D575" s="17"/>
    </row>
    <row r="576" spans="1:4" x14ac:dyDescent="0.2">
      <c r="A576" s="16"/>
      <c r="B576" s="17"/>
      <c r="C576" s="17"/>
      <c r="D576" s="17"/>
    </row>
    <row r="577" spans="1:4" x14ac:dyDescent="0.2">
      <c r="A577" s="16"/>
      <c r="B577" s="17"/>
      <c r="C577" s="17"/>
      <c r="D577" s="17"/>
    </row>
    <row r="578" spans="1:4" x14ac:dyDescent="0.2">
      <c r="A578" s="16"/>
      <c r="B578" s="17"/>
      <c r="C578" s="17"/>
      <c r="D578" s="17"/>
    </row>
    <row r="579" spans="1:4" x14ac:dyDescent="0.2">
      <c r="A579" s="16"/>
      <c r="B579" s="17"/>
      <c r="C579" s="17"/>
      <c r="D579" s="17"/>
    </row>
    <row r="580" spans="1:4" x14ac:dyDescent="0.2">
      <c r="A580" s="16"/>
      <c r="B580" s="17"/>
      <c r="C580" s="17"/>
      <c r="D580" s="17"/>
    </row>
    <row r="581" spans="1:4" x14ac:dyDescent="0.2">
      <c r="A581" s="16"/>
      <c r="B581" s="17"/>
      <c r="C581" s="17"/>
      <c r="D581" s="17"/>
    </row>
    <row r="582" spans="1:4" x14ac:dyDescent="0.2">
      <c r="A582" s="16"/>
      <c r="B582" s="17"/>
      <c r="C582" s="17"/>
      <c r="D582" s="17"/>
    </row>
    <row r="583" spans="1:4" x14ac:dyDescent="0.2">
      <c r="A583" s="16"/>
      <c r="B583" s="17"/>
      <c r="C583" s="17"/>
      <c r="D583" s="17"/>
    </row>
    <row r="584" spans="1:4" x14ac:dyDescent="0.2">
      <c r="A584" s="16"/>
      <c r="B584" s="17"/>
      <c r="C584" s="17"/>
      <c r="D584" s="17"/>
    </row>
    <row r="585" spans="1:4" x14ac:dyDescent="0.2">
      <c r="A585" s="16"/>
      <c r="B585" s="17"/>
      <c r="C585" s="17"/>
      <c r="D585" s="17"/>
    </row>
    <row r="586" spans="1:4" x14ac:dyDescent="0.2">
      <c r="A586" s="16"/>
      <c r="B586" s="17"/>
      <c r="C586" s="17"/>
      <c r="D586" s="17"/>
    </row>
    <row r="587" spans="1:4" x14ac:dyDescent="0.2">
      <c r="A587" s="16"/>
      <c r="B587" s="17"/>
      <c r="C587" s="17"/>
      <c r="D587" s="17"/>
    </row>
    <row r="588" spans="1:4" x14ac:dyDescent="0.2">
      <c r="A588" s="16"/>
      <c r="B588" s="17"/>
      <c r="C588" s="17"/>
      <c r="D588" s="17"/>
    </row>
    <row r="589" spans="1:4" x14ac:dyDescent="0.2">
      <c r="A589" s="16"/>
      <c r="B589" s="17"/>
      <c r="C589" s="17"/>
      <c r="D589" s="17"/>
    </row>
    <row r="590" spans="1:4" x14ac:dyDescent="0.2">
      <c r="A590" s="16"/>
      <c r="B590" s="17"/>
      <c r="C590" s="17"/>
      <c r="D590" s="17"/>
    </row>
    <row r="591" spans="1:4" x14ac:dyDescent="0.2">
      <c r="A591" s="16"/>
      <c r="B591" s="17"/>
      <c r="C591" s="17"/>
      <c r="D591" s="17"/>
    </row>
    <row r="592" spans="1:4" x14ac:dyDescent="0.2">
      <c r="A592" s="16"/>
      <c r="B592" s="17"/>
      <c r="C592" s="17"/>
      <c r="D592" s="17"/>
    </row>
    <row r="593" spans="1:4" x14ac:dyDescent="0.2">
      <c r="A593" s="16"/>
      <c r="B593" s="17"/>
      <c r="C593" s="17"/>
      <c r="D593" s="17"/>
    </row>
    <row r="594" spans="1:4" x14ac:dyDescent="0.2">
      <c r="A594" s="16"/>
      <c r="B594" s="17"/>
      <c r="C594" s="17"/>
      <c r="D594" s="17"/>
    </row>
    <row r="595" spans="1:4" x14ac:dyDescent="0.2">
      <c r="A595" s="16"/>
      <c r="B595" s="17"/>
      <c r="C595" s="17"/>
      <c r="D595" s="17"/>
    </row>
    <row r="596" spans="1:4" x14ac:dyDescent="0.2">
      <c r="A596" s="16"/>
      <c r="B596" s="17"/>
      <c r="C596" s="17"/>
      <c r="D596" s="17"/>
    </row>
    <row r="597" spans="1:4" x14ac:dyDescent="0.2">
      <c r="A597" s="16"/>
      <c r="B597" s="17"/>
      <c r="C597" s="17"/>
      <c r="D597" s="17"/>
    </row>
    <row r="598" spans="1:4" x14ac:dyDescent="0.2">
      <c r="A598" s="16"/>
      <c r="B598" s="17"/>
      <c r="C598" s="17"/>
      <c r="D598" s="17"/>
    </row>
    <row r="599" spans="1:4" x14ac:dyDescent="0.2">
      <c r="A599" s="16"/>
      <c r="B599" s="17"/>
      <c r="C599" s="17"/>
      <c r="D599" s="17"/>
    </row>
    <row r="600" spans="1:4" x14ac:dyDescent="0.2">
      <c r="A600" s="16"/>
      <c r="B600" s="17"/>
      <c r="C600" s="17"/>
      <c r="D600" s="17"/>
    </row>
    <row r="601" spans="1:4" x14ac:dyDescent="0.2">
      <c r="A601" s="16"/>
      <c r="B601" s="17"/>
      <c r="C601" s="17"/>
      <c r="D601" s="17"/>
    </row>
    <row r="602" spans="1:4" x14ac:dyDescent="0.2">
      <c r="A602" s="16"/>
      <c r="B602" s="17"/>
      <c r="C602" s="17"/>
      <c r="D602" s="17"/>
    </row>
    <row r="603" spans="1:4" x14ac:dyDescent="0.2">
      <c r="A603" s="16"/>
      <c r="B603" s="17"/>
      <c r="C603" s="17"/>
      <c r="D603" s="17"/>
    </row>
    <row r="604" spans="1:4" x14ac:dyDescent="0.2">
      <c r="A604" s="16"/>
      <c r="B604" s="17"/>
      <c r="C604" s="17"/>
      <c r="D604" s="17"/>
    </row>
    <row r="605" spans="1:4" x14ac:dyDescent="0.2">
      <c r="A605" s="16"/>
      <c r="B605" s="17"/>
      <c r="C605" s="17"/>
      <c r="D605" s="17"/>
    </row>
    <row r="606" spans="1:4" x14ac:dyDescent="0.2">
      <c r="A606" s="16"/>
      <c r="B606" s="17"/>
      <c r="C606" s="17"/>
      <c r="D606" s="17"/>
    </row>
    <row r="607" spans="1:4" x14ac:dyDescent="0.2">
      <c r="A607" s="16"/>
      <c r="B607" s="17"/>
      <c r="C607" s="17"/>
      <c r="D607" s="17"/>
    </row>
    <row r="608" spans="1:4" x14ac:dyDescent="0.2">
      <c r="A608" s="16"/>
      <c r="B608" s="17"/>
      <c r="C608" s="17"/>
      <c r="D608" s="17"/>
    </row>
    <row r="609" spans="1:4" x14ac:dyDescent="0.2">
      <c r="A609" s="16"/>
      <c r="B609" s="17"/>
      <c r="C609" s="17"/>
      <c r="D609" s="17"/>
    </row>
    <row r="610" spans="1:4" x14ac:dyDescent="0.2">
      <c r="A610" s="16"/>
      <c r="B610" s="17"/>
      <c r="C610" s="17"/>
      <c r="D610" s="17"/>
    </row>
    <row r="611" spans="1:4" x14ac:dyDescent="0.2">
      <c r="A611" s="16"/>
      <c r="B611" s="17"/>
      <c r="C611" s="17"/>
      <c r="D611" s="17"/>
    </row>
    <row r="612" spans="1:4" x14ac:dyDescent="0.2">
      <c r="A612" s="16"/>
      <c r="B612" s="17"/>
      <c r="C612" s="17"/>
      <c r="D612" s="17"/>
    </row>
    <row r="613" spans="1:4" x14ac:dyDescent="0.2">
      <c r="A613" s="16"/>
      <c r="B613" s="17"/>
      <c r="C613" s="17"/>
      <c r="D613" s="17"/>
    </row>
    <row r="614" spans="1:4" x14ac:dyDescent="0.2">
      <c r="A614" s="16"/>
      <c r="B614" s="17"/>
      <c r="C614" s="17"/>
      <c r="D614" s="17"/>
    </row>
    <row r="615" spans="1:4" x14ac:dyDescent="0.2">
      <c r="A615" s="16"/>
      <c r="B615" s="17"/>
      <c r="C615" s="17"/>
      <c r="D615" s="17"/>
    </row>
    <row r="616" spans="1:4" x14ac:dyDescent="0.2">
      <c r="A616" s="16"/>
      <c r="B616" s="17"/>
      <c r="C616" s="17"/>
      <c r="D616" s="17"/>
    </row>
    <row r="617" spans="1:4" x14ac:dyDescent="0.2">
      <c r="A617" s="16"/>
      <c r="B617" s="17"/>
      <c r="C617" s="17"/>
      <c r="D617" s="17"/>
    </row>
    <row r="618" spans="1:4" x14ac:dyDescent="0.2">
      <c r="A618" s="16"/>
      <c r="B618" s="17"/>
      <c r="C618" s="17"/>
      <c r="D618" s="17"/>
    </row>
    <row r="619" spans="1:4" x14ac:dyDescent="0.2">
      <c r="A619" s="16"/>
      <c r="B619" s="17"/>
      <c r="C619" s="17"/>
      <c r="D619" s="17"/>
    </row>
    <row r="620" spans="1:4" x14ac:dyDescent="0.2">
      <c r="A620" s="16"/>
      <c r="B620" s="17"/>
      <c r="C620" s="17"/>
      <c r="D620" s="17"/>
    </row>
    <row r="621" spans="1:4" x14ac:dyDescent="0.2">
      <c r="A621" s="16"/>
      <c r="B621" s="17"/>
      <c r="C621" s="17"/>
      <c r="D621" s="17"/>
    </row>
    <row r="622" spans="1:4" x14ac:dyDescent="0.2">
      <c r="A622" s="16"/>
      <c r="B622" s="17"/>
      <c r="C622" s="17"/>
      <c r="D622" s="17"/>
    </row>
    <row r="623" spans="1:4" x14ac:dyDescent="0.2">
      <c r="A623" s="16"/>
      <c r="B623" s="17"/>
      <c r="C623" s="17"/>
      <c r="D623" s="17"/>
    </row>
    <row r="624" spans="1:4" x14ac:dyDescent="0.2">
      <c r="A624" s="16"/>
      <c r="B624" s="17"/>
      <c r="C624" s="17"/>
      <c r="D624" s="17"/>
    </row>
    <row r="625" spans="1:4" x14ac:dyDescent="0.2">
      <c r="A625" s="16"/>
      <c r="B625" s="17"/>
      <c r="C625" s="17"/>
      <c r="D625" s="17"/>
    </row>
    <row r="626" spans="1:4" x14ac:dyDescent="0.2">
      <c r="A626" s="16"/>
      <c r="B626" s="17"/>
      <c r="C626" s="17"/>
      <c r="D626" s="17"/>
    </row>
    <row r="627" spans="1:4" x14ac:dyDescent="0.2">
      <c r="A627" s="16"/>
      <c r="B627" s="17"/>
      <c r="C627" s="17"/>
      <c r="D627" s="17"/>
    </row>
    <row r="628" spans="1:4" x14ac:dyDescent="0.2">
      <c r="A628" s="16"/>
      <c r="B628" s="17"/>
      <c r="C628" s="17"/>
      <c r="D628" s="17"/>
    </row>
    <row r="629" spans="1:4" x14ac:dyDescent="0.2">
      <c r="A629" s="16"/>
      <c r="B629" s="17"/>
      <c r="C629" s="17"/>
      <c r="D629" s="17"/>
    </row>
    <row r="630" spans="1:4" x14ac:dyDescent="0.2">
      <c r="A630" s="16"/>
      <c r="B630" s="17"/>
      <c r="C630" s="17"/>
      <c r="D630" s="17"/>
    </row>
    <row r="631" spans="1:4" x14ac:dyDescent="0.2">
      <c r="A631" s="16"/>
      <c r="B631" s="17"/>
      <c r="C631" s="17"/>
      <c r="D631" s="17"/>
    </row>
    <row r="632" spans="1:4" x14ac:dyDescent="0.2">
      <c r="A632" s="16"/>
      <c r="B632" s="17"/>
      <c r="C632" s="17"/>
      <c r="D632" s="17"/>
    </row>
    <row r="633" spans="1:4" x14ac:dyDescent="0.2">
      <c r="A633" s="16"/>
      <c r="B633" s="17"/>
      <c r="C633" s="17"/>
      <c r="D633" s="17"/>
    </row>
    <row r="634" spans="1:4" x14ac:dyDescent="0.2">
      <c r="A634" s="16"/>
      <c r="B634" s="17"/>
      <c r="C634" s="17"/>
      <c r="D634" s="17"/>
    </row>
    <row r="635" spans="1:4" x14ac:dyDescent="0.2">
      <c r="A635" s="16"/>
      <c r="B635" s="17"/>
      <c r="C635" s="17"/>
      <c r="D635" s="17"/>
    </row>
    <row r="636" spans="1:4" x14ac:dyDescent="0.2">
      <c r="A636" s="16"/>
      <c r="B636" s="17"/>
      <c r="C636" s="17"/>
      <c r="D636" s="17"/>
    </row>
    <row r="637" spans="1:4" x14ac:dyDescent="0.2">
      <c r="A637" s="16"/>
      <c r="B637" s="17"/>
      <c r="C637" s="17"/>
      <c r="D637" s="17"/>
    </row>
    <row r="638" spans="1:4" x14ac:dyDescent="0.2">
      <c r="A638" s="16"/>
      <c r="B638" s="17"/>
      <c r="C638" s="17"/>
      <c r="D638" s="17"/>
    </row>
    <row r="639" spans="1:4" x14ac:dyDescent="0.2">
      <c r="A639" s="16"/>
      <c r="B639" s="17"/>
      <c r="C639" s="17"/>
      <c r="D639" s="17"/>
    </row>
    <row r="640" spans="1:4" x14ac:dyDescent="0.2">
      <c r="A640" s="16"/>
      <c r="B640" s="17"/>
      <c r="C640" s="17"/>
      <c r="D640" s="17"/>
    </row>
    <row r="641" spans="1:4" x14ac:dyDescent="0.2">
      <c r="A641" s="16"/>
      <c r="B641" s="17"/>
      <c r="C641" s="17"/>
      <c r="D641" s="17"/>
    </row>
    <row r="642" spans="1:4" x14ac:dyDescent="0.2">
      <c r="A642" s="16"/>
      <c r="B642" s="17"/>
      <c r="C642" s="17"/>
      <c r="D642" s="17"/>
    </row>
    <row r="643" spans="1:4" x14ac:dyDescent="0.2">
      <c r="A643" s="16"/>
      <c r="B643" s="17"/>
      <c r="C643" s="17"/>
      <c r="D643" s="17"/>
    </row>
    <row r="644" spans="1:4" x14ac:dyDescent="0.2">
      <c r="A644" s="16"/>
      <c r="B644" s="17"/>
      <c r="C644" s="17"/>
      <c r="D644" s="17"/>
    </row>
    <row r="645" spans="1:4" x14ac:dyDescent="0.2">
      <c r="A645" s="16"/>
      <c r="B645" s="17"/>
      <c r="C645" s="17"/>
      <c r="D645" s="17"/>
    </row>
    <row r="646" spans="1:4" x14ac:dyDescent="0.2">
      <c r="A646" s="16"/>
      <c r="B646" s="17"/>
      <c r="C646" s="17"/>
      <c r="D646" s="17"/>
    </row>
    <row r="647" spans="1:4" x14ac:dyDescent="0.2">
      <c r="A647" s="16"/>
      <c r="B647" s="17"/>
      <c r="C647" s="17"/>
      <c r="D647" s="17"/>
    </row>
    <row r="648" spans="1:4" x14ac:dyDescent="0.2">
      <c r="A648" s="16"/>
      <c r="B648" s="17"/>
      <c r="C648" s="17"/>
      <c r="D648" s="17"/>
    </row>
    <row r="649" spans="1:4" x14ac:dyDescent="0.2">
      <c r="A649" s="16"/>
      <c r="B649" s="17"/>
      <c r="C649" s="17"/>
      <c r="D649" s="17"/>
    </row>
    <row r="650" spans="1:4" x14ac:dyDescent="0.2">
      <c r="A650" s="16"/>
      <c r="B650" s="17"/>
      <c r="C650" s="17"/>
      <c r="D650" s="17"/>
    </row>
    <row r="651" spans="1:4" x14ac:dyDescent="0.2">
      <c r="A651" s="16"/>
      <c r="B651" s="17"/>
      <c r="C651" s="17"/>
      <c r="D651" s="17"/>
    </row>
    <row r="652" spans="1:4" x14ac:dyDescent="0.2">
      <c r="A652" s="16"/>
      <c r="B652" s="17"/>
      <c r="C652" s="17"/>
      <c r="D652" s="17"/>
    </row>
    <row r="653" spans="1:4" x14ac:dyDescent="0.2">
      <c r="A653" s="16"/>
      <c r="B653" s="17"/>
      <c r="C653" s="17"/>
      <c r="D653" s="17"/>
    </row>
    <row r="654" spans="1:4" x14ac:dyDescent="0.2">
      <c r="A654" s="16"/>
      <c r="B654" s="17"/>
      <c r="C654" s="17"/>
      <c r="D654" s="17"/>
    </row>
    <row r="655" spans="1:4" x14ac:dyDescent="0.2">
      <c r="A655" s="16"/>
      <c r="B655" s="17"/>
      <c r="C655" s="17"/>
      <c r="D655" s="17"/>
    </row>
    <row r="656" spans="1:4" x14ac:dyDescent="0.2">
      <c r="A656" s="16"/>
      <c r="B656" s="17"/>
      <c r="C656" s="17"/>
      <c r="D656" s="17"/>
    </row>
    <row r="657" spans="1:4" x14ac:dyDescent="0.2">
      <c r="A657" s="16"/>
      <c r="B657" s="17"/>
      <c r="C657" s="17"/>
      <c r="D657" s="17"/>
    </row>
    <row r="658" spans="1:4" x14ac:dyDescent="0.2">
      <c r="A658" s="16"/>
      <c r="B658" s="17"/>
      <c r="C658" s="17"/>
      <c r="D658" s="17"/>
    </row>
    <row r="659" spans="1:4" x14ac:dyDescent="0.2">
      <c r="A659" s="16"/>
      <c r="B659" s="17"/>
      <c r="C659" s="17"/>
      <c r="D659" s="17"/>
    </row>
    <row r="660" spans="1:4" x14ac:dyDescent="0.2">
      <c r="A660" s="16"/>
      <c r="B660" s="17"/>
      <c r="C660" s="17"/>
      <c r="D660" s="17"/>
    </row>
    <row r="661" spans="1:4" x14ac:dyDescent="0.2">
      <c r="A661" s="16"/>
      <c r="B661" s="17"/>
      <c r="C661" s="17"/>
      <c r="D661" s="17"/>
    </row>
    <row r="662" spans="1:4" x14ac:dyDescent="0.2">
      <c r="A662" s="16"/>
      <c r="B662" s="17"/>
      <c r="C662" s="17"/>
      <c r="D662" s="17"/>
    </row>
    <row r="663" spans="1:4" x14ac:dyDescent="0.2">
      <c r="A663" s="16"/>
      <c r="B663" s="17"/>
      <c r="C663" s="17"/>
      <c r="D663" s="17"/>
    </row>
    <row r="664" spans="1:4" x14ac:dyDescent="0.2">
      <c r="A664" s="16"/>
      <c r="B664" s="17"/>
      <c r="C664" s="17"/>
      <c r="D664" s="17"/>
    </row>
    <row r="665" spans="1:4" x14ac:dyDescent="0.2">
      <c r="A665" s="16"/>
      <c r="B665" s="17"/>
      <c r="C665" s="17"/>
      <c r="D665" s="17"/>
    </row>
    <row r="666" spans="1:4" x14ac:dyDescent="0.2">
      <c r="A666" s="16"/>
      <c r="B666" s="17"/>
      <c r="C666" s="17"/>
      <c r="D666" s="17"/>
    </row>
    <row r="667" spans="1:4" x14ac:dyDescent="0.2">
      <c r="A667" s="16"/>
      <c r="B667" s="17"/>
      <c r="C667" s="17"/>
      <c r="D667" s="17"/>
    </row>
    <row r="668" spans="1:4" x14ac:dyDescent="0.2">
      <c r="A668" s="16"/>
      <c r="B668" s="17"/>
      <c r="C668" s="17"/>
      <c r="D668" s="17"/>
    </row>
    <row r="669" spans="1:4" x14ac:dyDescent="0.2">
      <c r="A669" s="16"/>
      <c r="B669" s="17"/>
      <c r="C669" s="17"/>
      <c r="D669" s="17"/>
    </row>
    <row r="670" spans="1:4" x14ac:dyDescent="0.2">
      <c r="A670" s="16"/>
      <c r="B670" s="17"/>
      <c r="C670" s="17"/>
      <c r="D670" s="17"/>
    </row>
    <row r="671" spans="1:4" x14ac:dyDescent="0.2">
      <c r="A671" s="16"/>
      <c r="B671" s="17"/>
      <c r="C671" s="17"/>
      <c r="D671" s="17"/>
    </row>
    <row r="672" spans="1:4" x14ac:dyDescent="0.2">
      <c r="A672" s="16"/>
      <c r="B672" s="17"/>
      <c r="C672" s="17"/>
      <c r="D672" s="17"/>
    </row>
    <row r="673" spans="1:4" x14ac:dyDescent="0.2">
      <c r="A673" s="16"/>
      <c r="B673" s="17"/>
      <c r="C673" s="17"/>
      <c r="D673" s="17"/>
    </row>
    <row r="674" spans="1:4" x14ac:dyDescent="0.2">
      <c r="A674" s="16"/>
      <c r="B674" s="17"/>
      <c r="C674" s="17"/>
      <c r="D674" s="17"/>
    </row>
    <row r="675" spans="1:4" x14ac:dyDescent="0.2">
      <c r="A675" s="16"/>
      <c r="B675" s="17"/>
      <c r="C675" s="17"/>
      <c r="D675" s="17"/>
    </row>
    <row r="676" spans="1:4" x14ac:dyDescent="0.2">
      <c r="A676" s="16"/>
      <c r="B676" s="17"/>
      <c r="C676" s="17"/>
      <c r="D676" s="17"/>
    </row>
    <row r="677" spans="1:4" x14ac:dyDescent="0.2">
      <c r="A677" s="16"/>
      <c r="B677" s="17"/>
      <c r="C677" s="17"/>
      <c r="D677" s="17"/>
    </row>
    <row r="678" spans="1:4" x14ac:dyDescent="0.2">
      <c r="A678" s="16"/>
      <c r="B678" s="17"/>
      <c r="C678" s="17"/>
      <c r="D678" s="17"/>
    </row>
    <row r="679" spans="1:4" x14ac:dyDescent="0.2">
      <c r="A679" s="16"/>
      <c r="B679" s="17"/>
      <c r="C679" s="17"/>
      <c r="D679" s="17"/>
    </row>
    <row r="680" spans="1:4" x14ac:dyDescent="0.2">
      <c r="A680" s="16"/>
      <c r="B680" s="17"/>
      <c r="C680" s="17"/>
      <c r="D680" s="17"/>
    </row>
    <row r="681" spans="1:4" x14ac:dyDescent="0.2">
      <c r="A681" s="16"/>
      <c r="B681" s="17"/>
      <c r="C681" s="17"/>
      <c r="D681" s="17"/>
    </row>
    <row r="682" spans="1:4" x14ac:dyDescent="0.2">
      <c r="A682" s="16"/>
      <c r="B682" s="17"/>
      <c r="C682" s="17"/>
      <c r="D682" s="17"/>
    </row>
    <row r="683" spans="1:4" x14ac:dyDescent="0.2">
      <c r="A683" s="16"/>
      <c r="B683" s="17"/>
      <c r="C683" s="17"/>
      <c r="D683" s="17"/>
    </row>
    <row r="684" spans="1:4" x14ac:dyDescent="0.2">
      <c r="A684" s="16"/>
      <c r="B684" s="17"/>
      <c r="C684" s="17"/>
      <c r="D684" s="17"/>
    </row>
    <row r="685" spans="1:4" x14ac:dyDescent="0.2">
      <c r="A685" s="16"/>
      <c r="B685" s="17"/>
      <c r="C685" s="17"/>
      <c r="D685" s="17"/>
    </row>
    <row r="686" spans="1:4" x14ac:dyDescent="0.2">
      <c r="A686" s="16"/>
      <c r="B686" s="17"/>
      <c r="C686" s="17"/>
      <c r="D686" s="17"/>
    </row>
    <row r="687" spans="1:4" x14ac:dyDescent="0.2">
      <c r="A687" s="16"/>
      <c r="B687" s="17"/>
      <c r="C687" s="17"/>
      <c r="D687" s="17"/>
    </row>
    <row r="688" spans="1:4" x14ac:dyDescent="0.2">
      <c r="A688" s="16"/>
      <c r="B688" s="17"/>
      <c r="C688" s="17"/>
      <c r="D688" s="17"/>
    </row>
    <row r="689" spans="1:4" x14ac:dyDescent="0.2">
      <c r="A689" s="16"/>
      <c r="B689" s="17"/>
      <c r="C689" s="17"/>
      <c r="D689" s="17"/>
    </row>
    <row r="690" spans="1:4" x14ac:dyDescent="0.2">
      <c r="A690" s="16"/>
      <c r="B690" s="17"/>
      <c r="C690" s="17"/>
      <c r="D690" s="17"/>
    </row>
    <row r="691" spans="1:4" x14ac:dyDescent="0.2">
      <c r="A691" s="16"/>
      <c r="B691" s="17"/>
      <c r="C691" s="17"/>
      <c r="D691" s="17"/>
    </row>
    <row r="692" spans="1:4" x14ac:dyDescent="0.2">
      <c r="A692" s="16"/>
      <c r="B692" s="17"/>
      <c r="C692" s="17"/>
      <c r="D692" s="17"/>
    </row>
    <row r="693" spans="1:4" x14ac:dyDescent="0.2">
      <c r="A693" s="16"/>
      <c r="B693" s="17"/>
      <c r="C693" s="17"/>
      <c r="D693" s="17"/>
    </row>
    <row r="694" spans="1:4" x14ac:dyDescent="0.2">
      <c r="A694" s="16"/>
      <c r="B694" s="17"/>
      <c r="C694" s="17"/>
      <c r="D694" s="17"/>
    </row>
    <row r="695" spans="1:4" x14ac:dyDescent="0.2">
      <c r="A695" s="16"/>
      <c r="B695" s="17"/>
      <c r="C695" s="17"/>
      <c r="D695" s="17"/>
    </row>
    <row r="696" spans="1:4" x14ac:dyDescent="0.2">
      <c r="A696" s="16"/>
      <c r="B696" s="17"/>
      <c r="C696" s="17"/>
      <c r="D696" s="17"/>
    </row>
    <row r="697" spans="1:4" x14ac:dyDescent="0.2">
      <c r="A697" s="16"/>
      <c r="B697" s="17"/>
      <c r="C697" s="17"/>
      <c r="D697" s="17"/>
    </row>
    <row r="698" spans="1:4" x14ac:dyDescent="0.2">
      <c r="A698" s="16"/>
      <c r="B698" s="17"/>
      <c r="C698" s="17"/>
      <c r="D698" s="17"/>
    </row>
    <row r="699" spans="1:4" x14ac:dyDescent="0.2">
      <c r="A699" s="16"/>
      <c r="B699" s="17"/>
      <c r="C699" s="17"/>
      <c r="D699" s="17"/>
    </row>
    <row r="700" spans="1:4" x14ac:dyDescent="0.2">
      <c r="A700" s="16"/>
      <c r="B700" s="17"/>
      <c r="C700" s="17"/>
      <c r="D700" s="17"/>
    </row>
    <row r="701" spans="1:4" x14ac:dyDescent="0.2">
      <c r="A701" s="16"/>
      <c r="B701" s="17"/>
      <c r="C701" s="17"/>
      <c r="D701" s="17"/>
    </row>
    <row r="702" spans="1:4" x14ac:dyDescent="0.2">
      <c r="A702" s="16"/>
      <c r="B702" s="17"/>
      <c r="C702" s="17"/>
      <c r="D702" s="17"/>
    </row>
    <row r="703" spans="1:4" x14ac:dyDescent="0.2">
      <c r="A703" s="16"/>
      <c r="B703" s="17"/>
      <c r="C703" s="17"/>
      <c r="D703" s="17"/>
    </row>
    <row r="704" spans="1:4" x14ac:dyDescent="0.2">
      <c r="A704" s="16"/>
      <c r="B704" s="17"/>
      <c r="C704" s="17"/>
      <c r="D704" s="17"/>
    </row>
    <row r="705" spans="1:4" x14ac:dyDescent="0.2">
      <c r="A705" s="16"/>
      <c r="B705" s="17"/>
      <c r="C705" s="17"/>
      <c r="D705" s="17"/>
    </row>
    <row r="706" spans="1:4" x14ac:dyDescent="0.2">
      <c r="A706" s="16"/>
      <c r="B706" s="17"/>
      <c r="C706" s="17"/>
      <c r="D706" s="17"/>
    </row>
    <row r="707" spans="1:4" x14ac:dyDescent="0.2">
      <c r="A707" s="16"/>
      <c r="B707" s="17"/>
      <c r="C707" s="17"/>
      <c r="D707" s="17"/>
    </row>
    <row r="708" spans="1:4" x14ac:dyDescent="0.2">
      <c r="A708" s="16"/>
      <c r="B708" s="17"/>
      <c r="C708" s="17"/>
      <c r="D708" s="17"/>
    </row>
    <row r="709" spans="1:4" x14ac:dyDescent="0.2">
      <c r="A709" s="16"/>
      <c r="B709" s="17"/>
      <c r="C709" s="17"/>
      <c r="D709" s="17"/>
    </row>
    <row r="710" spans="1:4" x14ac:dyDescent="0.2">
      <c r="A710" s="16"/>
      <c r="B710" s="17"/>
      <c r="C710" s="17"/>
      <c r="D710" s="17"/>
    </row>
    <row r="711" spans="1:4" x14ac:dyDescent="0.2">
      <c r="A711" s="16"/>
      <c r="B711" s="17"/>
      <c r="C711" s="17"/>
      <c r="D711" s="17"/>
    </row>
    <row r="712" spans="1:4" x14ac:dyDescent="0.2">
      <c r="A712" s="16"/>
      <c r="B712" s="17"/>
      <c r="C712" s="17"/>
      <c r="D712" s="17"/>
    </row>
    <row r="713" spans="1:4" x14ac:dyDescent="0.2">
      <c r="A713" s="16"/>
      <c r="B713" s="17"/>
      <c r="C713" s="17"/>
      <c r="D713" s="17"/>
    </row>
    <row r="714" spans="1:4" x14ac:dyDescent="0.2">
      <c r="A714" s="16"/>
      <c r="B714" s="17"/>
      <c r="C714" s="17"/>
      <c r="D714" s="17"/>
    </row>
    <row r="715" spans="1:4" x14ac:dyDescent="0.2">
      <c r="A715" s="16"/>
      <c r="B715" s="17"/>
      <c r="C715" s="17"/>
      <c r="D715" s="17"/>
    </row>
    <row r="716" spans="1:4" x14ac:dyDescent="0.2">
      <c r="A716" s="16"/>
      <c r="B716" s="17"/>
      <c r="C716" s="17"/>
      <c r="D716" s="17"/>
    </row>
    <row r="717" spans="1:4" x14ac:dyDescent="0.2">
      <c r="A717" s="16"/>
      <c r="B717" s="17"/>
      <c r="C717" s="17"/>
      <c r="D717" s="17"/>
    </row>
    <row r="718" spans="1:4" x14ac:dyDescent="0.2">
      <c r="A718" s="16"/>
      <c r="B718" s="17"/>
      <c r="C718" s="17"/>
      <c r="D718" s="17"/>
    </row>
    <row r="719" spans="1:4" x14ac:dyDescent="0.2">
      <c r="A719" s="16"/>
      <c r="B719" s="17"/>
      <c r="C719" s="17"/>
      <c r="D719" s="17"/>
    </row>
    <row r="720" spans="1:4" x14ac:dyDescent="0.2">
      <c r="A720" s="16"/>
      <c r="B720" s="17"/>
      <c r="C720" s="17"/>
      <c r="D720" s="17"/>
    </row>
    <row r="721" spans="1:4" x14ac:dyDescent="0.2">
      <c r="A721" s="16"/>
      <c r="B721" s="17"/>
      <c r="C721" s="17"/>
      <c r="D721" s="17"/>
    </row>
    <row r="722" spans="1:4" x14ac:dyDescent="0.2">
      <c r="A722" s="16"/>
      <c r="B722" s="17"/>
      <c r="C722" s="17"/>
      <c r="D722" s="17"/>
    </row>
    <row r="723" spans="1:4" x14ac:dyDescent="0.2">
      <c r="A723" s="16"/>
      <c r="B723" s="17"/>
      <c r="C723" s="17"/>
      <c r="D723" s="17"/>
    </row>
    <row r="724" spans="1:4" x14ac:dyDescent="0.2">
      <c r="A724" s="16"/>
      <c r="B724" s="17"/>
      <c r="C724" s="17"/>
      <c r="D724" s="17"/>
    </row>
    <row r="725" spans="1:4" x14ac:dyDescent="0.2">
      <c r="A725" s="16"/>
      <c r="B725" s="17"/>
      <c r="C725" s="17"/>
      <c r="D725" s="17"/>
    </row>
    <row r="726" spans="1:4" x14ac:dyDescent="0.2">
      <c r="A726" s="16"/>
      <c r="B726" s="17"/>
      <c r="C726" s="17"/>
      <c r="D726" s="17"/>
    </row>
    <row r="727" spans="1:4" x14ac:dyDescent="0.2">
      <c r="A727" s="16"/>
      <c r="B727" s="17"/>
      <c r="C727" s="17"/>
      <c r="D727" s="17"/>
    </row>
    <row r="728" spans="1:4" x14ac:dyDescent="0.2">
      <c r="A728" s="16"/>
      <c r="B728" s="17"/>
      <c r="C728" s="17"/>
      <c r="D728" s="17"/>
    </row>
    <row r="729" spans="1:4" x14ac:dyDescent="0.2">
      <c r="A729" s="16"/>
      <c r="B729" s="17"/>
      <c r="C729" s="17"/>
      <c r="D729" s="17"/>
    </row>
    <row r="730" spans="1:4" x14ac:dyDescent="0.2">
      <c r="A730" s="16"/>
      <c r="B730" s="17"/>
      <c r="C730" s="17"/>
      <c r="D730" s="17"/>
    </row>
    <row r="731" spans="1:4" x14ac:dyDescent="0.2">
      <c r="A731" s="16"/>
      <c r="B731" s="17"/>
      <c r="C731" s="17"/>
      <c r="D731" s="17"/>
    </row>
    <row r="732" spans="1:4" x14ac:dyDescent="0.2">
      <c r="A732" s="16"/>
      <c r="B732" s="17"/>
      <c r="C732" s="17"/>
      <c r="D732" s="17"/>
    </row>
    <row r="733" spans="1:4" x14ac:dyDescent="0.2">
      <c r="A733" s="16"/>
      <c r="B733" s="17"/>
      <c r="C733" s="17"/>
      <c r="D733" s="17"/>
    </row>
    <row r="734" spans="1:4" x14ac:dyDescent="0.2">
      <c r="A734" s="16"/>
      <c r="B734" s="17"/>
      <c r="C734" s="17"/>
      <c r="D734" s="17"/>
    </row>
    <row r="735" spans="1:4" x14ac:dyDescent="0.2">
      <c r="A735" s="16"/>
      <c r="B735" s="17"/>
      <c r="C735" s="17"/>
      <c r="D735" s="17"/>
    </row>
    <row r="736" spans="1:4" x14ac:dyDescent="0.2">
      <c r="A736" s="16"/>
      <c r="B736" s="17"/>
      <c r="C736" s="17"/>
      <c r="D736" s="17"/>
    </row>
    <row r="737" spans="1:4" x14ac:dyDescent="0.2">
      <c r="A737" s="16"/>
      <c r="B737" s="17"/>
      <c r="C737" s="17"/>
      <c r="D737" s="17"/>
    </row>
    <row r="738" spans="1:4" x14ac:dyDescent="0.2">
      <c r="A738" s="16"/>
      <c r="B738" s="17"/>
      <c r="C738" s="17"/>
      <c r="D738" s="17"/>
    </row>
    <row r="739" spans="1:4" x14ac:dyDescent="0.2">
      <c r="A739" s="16"/>
      <c r="B739" s="17"/>
      <c r="C739" s="17"/>
      <c r="D739" s="17"/>
    </row>
    <row r="740" spans="1:4" x14ac:dyDescent="0.2">
      <c r="A740" s="16"/>
      <c r="B740" s="17"/>
      <c r="C740" s="17"/>
      <c r="D740" s="17"/>
    </row>
    <row r="741" spans="1:4" x14ac:dyDescent="0.2">
      <c r="A741" s="16"/>
      <c r="B741" s="17"/>
      <c r="C741" s="17"/>
      <c r="D741" s="17"/>
    </row>
    <row r="742" spans="1:4" x14ac:dyDescent="0.2">
      <c r="A742" s="16"/>
      <c r="B742" s="17"/>
      <c r="C742" s="17"/>
      <c r="D742" s="17"/>
    </row>
    <row r="743" spans="1:4" x14ac:dyDescent="0.2">
      <c r="A743" s="16"/>
      <c r="B743" s="17"/>
      <c r="C743" s="17"/>
      <c r="D743" s="17"/>
    </row>
    <row r="744" spans="1:4" x14ac:dyDescent="0.2">
      <c r="A744" s="16"/>
      <c r="B744" s="17"/>
      <c r="C744" s="17"/>
      <c r="D744" s="17"/>
    </row>
    <row r="745" spans="1:4" x14ac:dyDescent="0.2">
      <c r="A745" s="16"/>
      <c r="B745" s="17"/>
      <c r="C745" s="17"/>
      <c r="D745" s="17"/>
    </row>
    <row r="746" spans="1:4" x14ac:dyDescent="0.2">
      <c r="A746" s="16"/>
      <c r="B746" s="17"/>
      <c r="C746" s="17"/>
      <c r="D746" s="17"/>
    </row>
    <row r="747" spans="1:4" x14ac:dyDescent="0.2">
      <c r="A747" s="16"/>
      <c r="B747" s="17"/>
      <c r="C747" s="17"/>
      <c r="D747" s="17"/>
    </row>
    <row r="748" spans="1:4" x14ac:dyDescent="0.2">
      <c r="A748" s="16"/>
      <c r="B748" s="17"/>
      <c r="C748" s="17"/>
      <c r="D748" s="17"/>
    </row>
    <row r="749" spans="1:4" x14ac:dyDescent="0.2">
      <c r="A749" s="16"/>
      <c r="B749" s="17"/>
      <c r="C749" s="17"/>
      <c r="D749" s="17"/>
    </row>
    <row r="750" spans="1:4" x14ac:dyDescent="0.2">
      <c r="A750" s="16"/>
      <c r="B750" s="17"/>
      <c r="C750" s="17"/>
      <c r="D750" s="17"/>
    </row>
    <row r="751" spans="1:4" x14ac:dyDescent="0.2">
      <c r="A751" s="16"/>
      <c r="B751" s="17"/>
      <c r="C751" s="17"/>
      <c r="D751" s="17"/>
    </row>
    <row r="752" spans="1:4" x14ac:dyDescent="0.2">
      <c r="A752" s="16"/>
      <c r="B752" s="17"/>
      <c r="C752" s="17"/>
      <c r="D752" s="17"/>
    </row>
    <row r="753" spans="1:4" x14ac:dyDescent="0.2">
      <c r="A753" s="16"/>
      <c r="B753" s="17"/>
      <c r="C753" s="17"/>
      <c r="D753" s="17"/>
    </row>
    <row r="754" spans="1:4" x14ac:dyDescent="0.2">
      <c r="A754" s="16"/>
      <c r="B754" s="17"/>
      <c r="C754" s="17"/>
      <c r="D754" s="17"/>
    </row>
    <row r="755" spans="1:4" x14ac:dyDescent="0.2">
      <c r="A755" s="16"/>
      <c r="B755" s="17"/>
      <c r="C755" s="17"/>
      <c r="D755" s="17"/>
    </row>
    <row r="756" spans="1:4" x14ac:dyDescent="0.2">
      <c r="A756" s="16"/>
      <c r="B756" s="17"/>
      <c r="C756" s="17"/>
      <c r="D756" s="17"/>
    </row>
    <row r="757" spans="1:4" x14ac:dyDescent="0.2">
      <c r="A757" s="16"/>
      <c r="B757" s="17"/>
      <c r="C757" s="17"/>
      <c r="D757" s="17"/>
    </row>
    <row r="758" spans="1:4" x14ac:dyDescent="0.2">
      <c r="A758" s="16"/>
      <c r="B758" s="17"/>
      <c r="C758" s="17"/>
      <c r="D758" s="17"/>
    </row>
    <row r="759" spans="1:4" x14ac:dyDescent="0.2">
      <c r="A759" s="16"/>
      <c r="B759" s="17"/>
      <c r="C759" s="17"/>
      <c r="D759" s="17"/>
    </row>
    <row r="760" spans="1:4" x14ac:dyDescent="0.2">
      <c r="A760" s="16"/>
      <c r="B760" s="17"/>
      <c r="C760" s="17"/>
      <c r="D760" s="17"/>
    </row>
    <row r="761" spans="1:4" x14ac:dyDescent="0.2">
      <c r="A761" s="6"/>
      <c r="B761" s="17"/>
      <c r="C761" s="17"/>
      <c r="D761" s="17"/>
    </row>
    <row r="762" spans="1:4" x14ac:dyDescent="0.2">
      <c r="A762" s="6"/>
      <c r="B762" s="17"/>
      <c r="C762" s="17"/>
      <c r="D762" s="17"/>
    </row>
    <row r="763" spans="1:4" x14ac:dyDescent="0.2">
      <c r="A763" s="6"/>
      <c r="B763" s="17"/>
      <c r="C763" s="17"/>
      <c r="D763" s="17"/>
    </row>
    <row r="764" spans="1:4" x14ac:dyDescent="0.2">
      <c r="A764" s="6"/>
      <c r="B764" s="17"/>
      <c r="C764" s="17"/>
      <c r="D764" s="17"/>
    </row>
    <row r="765" spans="1:4" x14ac:dyDescent="0.2">
      <c r="A765" s="6"/>
      <c r="B765" s="17"/>
      <c r="C765" s="17"/>
      <c r="D765" s="17"/>
    </row>
    <row r="766" spans="1:4" x14ac:dyDescent="0.2">
      <c r="A766" s="6"/>
      <c r="B766" s="17"/>
      <c r="C766" s="17"/>
      <c r="D766" s="17"/>
    </row>
    <row r="767" spans="1:4" x14ac:dyDescent="0.2">
      <c r="A767" s="6"/>
      <c r="B767" s="17"/>
      <c r="C767" s="17"/>
      <c r="D767" s="17"/>
    </row>
    <row r="768" spans="1:4" x14ac:dyDescent="0.2">
      <c r="A768" s="6"/>
      <c r="B768" s="17"/>
      <c r="C768" s="17"/>
      <c r="D768" s="17"/>
    </row>
    <row r="769" spans="1:1" x14ac:dyDescent="0.2">
      <c r="A769" s="6"/>
    </row>
    <row r="770" spans="1:1" x14ac:dyDescent="0.2">
      <c r="A770" s="6"/>
    </row>
    <row r="771" spans="1:1" x14ac:dyDescent="0.2">
      <c r="A771" s="6"/>
    </row>
    <row r="772" spans="1:1" x14ac:dyDescent="0.2">
      <c r="A772" s="6"/>
    </row>
    <row r="773" spans="1:1" x14ac:dyDescent="0.2">
      <c r="A773" s="6"/>
    </row>
    <row r="774" spans="1:1" x14ac:dyDescent="0.2">
      <c r="A774" s="6"/>
    </row>
    <row r="775" spans="1:1" x14ac:dyDescent="0.2">
      <c r="A775" s="6"/>
    </row>
    <row r="776" spans="1:1" x14ac:dyDescent="0.2">
      <c r="A776" s="6"/>
    </row>
    <row r="777" spans="1:1" x14ac:dyDescent="0.2">
      <c r="A777" s="6"/>
    </row>
    <row r="778" spans="1:1" x14ac:dyDescent="0.2">
      <c r="A778" s="6"/>
    </row>
    <row r="779" spans="1:1" x14ac:dyDescent="0.2">
      <c r="A779" s="6"/>
    </row>
    <row r="780" spans="1:1" x14ac:dyDescent="0.2">
      <c r="A780" s="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Sources</vt:lpstr>
      <vt:lpstr>Fig 1</vt:lpstr>
      <vt:lpstr>Fig 2</vt:lpstr>
    </vt:vector>
  </TitlesOfParts>
  <Company>Imperial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User</cp:lastModifiedBy>
  <dcterms:created xsi:type="dcterms:W3CDTF">2007-02-07T11:17:52Z</dcterms:created>
  <dcterms:modified xsi:type="dcterms:W3CDTF">2018-12-03T18:49:00Z</dcterms:modified>
</cp:coreProperties>
</file>