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esktop\New data\"/>
    </mc:Choice>
  </mc:AlternateContent>
  <bookViews>
    <workbookView xWindow="0" yWindow="0" windowWidth="18440" windowHeight="11760"/>
  </bookViews>
  <sheets>
    <sheet name="PA" sheetId="1" r:id="rId1"/>
    <sheet name="NA" sheetId="2" r:id="rId2"/>
    <sheet name="Totals" sheetId="3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F3" i="3" l="1"/>
  <c r="F4" i="3"/>
  <c r="F5" i="3"/>
  <c r="F6" i="3"/>
  <c r="F2" i="3"/>
  <c r="E3" i="3"/>
  <c r="E4" i="3"/>
  <c r="E5" i="3"/>
  <c r="E6" i="3"/>
  <c r="E2" i="3"/>
  <c r="C7" i="3" l="1"/>
  <c r="C8" i="3" s="1"/>
  <c r="AD4" i="2"/>
  <c r="AD5" i="2"/>
  <c r="AD6" i="2"/>
  <c r="AD7" i="2"/>
  <c r="AD3" i="2"/>
  <c r="B8" i="3"/>
  <c r="B7" i="3"/>
  <c r="AD4" i="1"/>
  <c r="AD5" i="1"/>
  <c r="AD6" i="1"/>
  <c r="AD7" i="1"/>
  <c r="AD3" i="1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B8" i="2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B8" i="1"/>
  <c r="AI8" i="1" s="1"/>
  <c r="AG8" i="2" l="1"/>
  <c r="AD8" i="2"/>
  <c r="AE8" i="2" s="1"/>
  <c r="AE8" i="1"/>
  <c r="AF8" i="1" s="1"/>
</calcChain>
</file>

<file path=xl/sharedStrings.xml><?xml version="1.0" encoding="utf-8"?>
<sst xmlns="http://schemas.openxmlformats.org/spreadsheetml/2006/main" count="10" uniqueCount="8">
  <si>
    <t>Participant</t>
  </si>
  <si>
    <t>Participant#</t>
  </si>
  <si>
    <t>Positive</t>
  </si>
  <si>
    <t>Negative</t>
  </si>
  <si>
    <t>Total</t>
  </si>
  <si>
    <t>PA</t>
  </si>
  <si>
    <t>NA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</si>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</sst>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B8CCE4"/>
        <bgColor rgb="FF000000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4" fillId="0" borderId="3" xfId="0" applyFont="1" applyBorder="1"/>
    <xf numFmtId="0" fontId="3" fillId="0" borderId="3" xfId="0" applyFont="1" applyBorder="1" applyAlignment="1">
      <alignment horizontal="center"/>
    </xf>
    <xf numFmtId="0" fontId="1" fillId="2" borderId="4" xfId="0" applyFont="1" applyFill="1" applyBorder="1"/>
    <xf numFmtId="0" fontId="2" fillId="2" borderId="5" xfId="0" applyFont="1" applyFill="1" applyBorder="1" applyAlignment="1">
      <alignment horizontal="center"/>
    </xf>
    <xf numFmtId="0" fontId="5" fillId="0" borderId="3" xfId="0" applyFont="1" applyBorder="1"/>
    <xf numFmtId="0" fontId="6" fillId="3" borderId="3" xfId="0" applyFont="1" applyFill="1" applyBorder="1" applyAlignment="1">
      <alignment horizontal="center"/>
    </xf>
    <xf numFmtId="0" fontId="7" fillId="0" borderId="0" xfId="0" applyFont="1" applyBorder="1"/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2" fontId="0" fillId="0" borderId="0" xfId="0" applyNumberFormat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PA!$B$8:$AC$8</c:f>
              <c:numCache>
                <c:formatCode>General</c:formatCode>
                <c:ptCount val="28"/>
                <c:pt idx="0">
                  <c:v>25.8</c:v>
                </c:pt>
                <c:pt idx="1">
                  <c:v>25</c:v>
                </c:pt>
                <c:pt idx="2">
                  <c:v>28.2</c:v>
                </c:pt>
                <c:pt idx="3">
                  <c:v>28.2</c:v>
                </c:pt>
                <c:pt idx="4">
                  <c:v>28.2</c:v>
                </c:pt>
                <c:pt idx="5">
                  <c:v>35.6</c:v>
                </c:pt>
                <c:pt idx="6">
                  <c:v>29</c:v>
                </c:pt>
                <c:pt idx="7">
                  <c:v>26.2</c:v>
                </c:pt>
                <c:pt idx="8">
                  <c:v>31.2</c:v>
                </c:pt>
                <c:pt idx="9">
                  <c:v>29.2</c:v>
                </c:pt>
                <c:pt idx="10">
                  <c:v>24.4</c:v>
                </c:pt>
                <c:pt idx="11">
                  <c:v>27.6</c:v>
                </c:pt>
                <c:pt idx="12">
                  <c:v>28.4</c:v>
                </c:pt>
                <c:pt idx="13">
                  <c:v>25.8</c:v>
                </c:pt>
                <c:pt idx="14">
                  <c:v>28</c:v>
                </c:pt>
                <c:pt idx="15">
                  <c:v>25</c:v>
                </c:pt>
                <c:pt idx="16">
                  <c:v>27.4</c:v>
                </c:pt>
                <c:pt idx="17">
                  <c:v>26.2</c:v>
                </c:pt>
                <c:pt idx="18">
                  <c:v>29.4</c:v>
                </c:pt>
                <c:pt idx="19">
                  <c:v>21.8</c:v>
                </c:pt>
                <c:pt idx="20">
                  <c:v>27.4</c:v>
                </c:pt>
                <c:pt idx="21">
                  <c:v>26.6</c:v>
                </c:pt>
                <c:pt idx="22">
                  <c:v>32</c:v>
                </c:pt>
                <c:pt idx="23">
                  <c:v>28.6</c:v>
                </c:pt>
                <c:pt idx="24">
                  <c:v>27.6</c:v>
                </c:pt>
                <c:pt idx="25">
                  <c:v>24.6</c:v>
                </c:pt>
                <c:pt idx="26">
                  <c:v>27.2</c:v>
                </c:pt>
                <c:pt idx="27">
                  <c:v>25.4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D6-4EB8-972D-DEEFB794E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97792"/>
        <c:axId val="110499328"/>
      </c:lineChart>
      <c:catAx>
        <c:axId val="110497792"/>
        <c:scaling>
          <c:orientation val="minMax"/>
        </c:scaling>
        <c:delete val="0"/>
        <c:axPos val="b"/>
        <c:majorTickMark val="none"/>
        <c:minorTickMark val="none"/>
        <c:tickLblPos val="nextTo"/>
        <c:crossAx val="110499328"/>
        <c:crosses val="autoZero"/>
        <c:auto val="1"/>
        <c:lblAlgn val="ctr"/>
        <c:lblOffset val="100"/>
        <c:noMultiLvlLbl val="0"/>
      </c:catAx>
      <c:valAx>
        <c:axId val="110499328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110497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Positive Affect - Control</c:v>
          </c:tx>
          <c:invertIfNegative val="0"/>
          <c:val>
            <c:numRef>
              <c:f>PA!$B$8:$AC$8</c:f>
              <c:numCache>
                <c:formatCode>General</c:formatCode>
                <c:ptCount val="28"/>
                <c:pt idx="0">
                  <c:v>25.8</c:v>
                </c:pt>
                <c:pt idx="1">
                  <c:v>25</c:v>
                </c:pt>
                <c:pt idx="2">
                  <c:v>28.2</c:v>
                </c:pt>
                <c:pt idx="3">
                  <c:v>28.2</c:v>
                </c:pt>
                <c:pt idx="4">
                  <c:v>28.2</c:v>
                </c:pt>
                <c:pt idx="5">
                  <c:v>35.6</c:v>
                </c:pt>
                <c:pt idx="6">
                  <c:v>29</c:v>
                </c:pt>
                <c:pt idx="7">
                  <c:v>26.2</c:v>
                </c:pt>
                <c:pt idx="8">
                  <c:v>31.2</c:v>
                </c:pt>
                <c:pt idx="9">
                  <c:v>29.2</c:v>
                </c:pt>
                <c:pt idx="10">
                  <c:v>24.4</c:v>
                </c:pt>
                <c:pt idx="11">
                  <c:v>27.6</c:v>
                </c:pt>
                <c:pt idx="12">
                  <c:v>28.4</c:v>
                </c:pt>
                <c:pt idx="13">
                  <c:v>25.8</c:v>
                </c:pt>
                <c:pt idx="14">
                  <c:v>28</c:v>
                </c:pt>
                <c:pt idx="15">
                  <c:v>25</c:v>
                </c:pt>
                <c:pt idx="16">
                  <c:v>27.4</c:v>
                </c:pt>
                <c:pt idx="17">
                  <c:v>26.2</c:v>
                </c:pt>
                <c:pt idx="18">
                  <c:v>29.4</c:v>
                </c:pt>
                <c:pt idx="19">
                  <c:v>21.8</c:v>
                </c:pt>
                <c:pt idx="20">
                  <c:v>27.4</c:v>
                </c:pt>
                <c:pt idx="21">
                  <c:v>26.6</c:v>
                </c:pt>
                <c:pt idx="22">
                  <c:v>32</c:v>
                </c:pt>
                <c:pt idx="23">
                  <c:v>28.6</c:v>
                </c:pt>
                <c:pt idx="24">
                  <c:v>27.6</c:v>
                </c:pt>
                <c:pt idx="25">
                  <c:v>24.6</c:v>
                </c:pt>
                <c:pt idx="26">
                  <c:v>27.2</c:v>
                </c:pt>
                <c:pt idx="27">
                  <c:v>25.4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0-4EDF-90E1-4F9AA74F3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0556672"/>
        <c:axId val="110558208"/>
      </c:barChart>
      <c:catAx>
        <c:axId val="11055667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0558208"/>
        <c:crossesAt val="28"/>
        <c:auto val="1"/>
        <c:lblAlgn val="ctr"/>
        <c:lblOffset val="25"/>
        <c:tickLblSkip val="2"/>
        <c:noMultiLvlLbl val="0"/>
      </c:catAx>
      <c:valAx>
        <c:axId val="110558208"/>
        <c:scaling>
          <c:orientation val="minMax"/>
          <c:max val="36"/>
          <c:min val="22"/>
        </c:scaling>
        <c:delete val="0"/>
        <c:axPos val="l"/>
        <c:numFmt formatCode="General" sourceLinked="1"/>
        <c:majorTickMark val="in"/>
        <c:minorTickMark val="out"/>
        <c:tickLblPos val="nextTo"/>
        <c:spPr>
          <a:ln w="9525">
            <a:noFill/>
          </a:ln>
        </c:spPr>
        <c:crossAx val="110556672"/>
        <c:crosses val="autoZero"/>
        <c:crossBetween val="between"/>
        <c:majorUnit val="2"/>
        <c:min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[1]Sheet1!$B$20:$AF$20</c:f>
              <c:numCache>
                <c:formatCode>General</c:formatCode>
                <c:ptCount val="31"/>
                <c:pt idx="0">
                  <c:v>15.529411764705882</c:v>
                </c:pt>
                <c:pt idx="1">
                  <c:v>16.588235294117649</c:v>
                </c:pt>
                <c:pt idx="2">
                  <c:v>15.764705882352942</c:v>
                </c:pt>
                <c:pt idx="3">
                  <c:v>13.705882352941176</c:v>
                </c:pt>
                <c:pt idx="4">
                  <c:v>16.235294117647058</c:v>
                </c:pt>
                <c:pt idx="5">
                  <c:v>16.941176470588236</c:v>
                </c:pt>
                <c:pt idx="6">
                  <c:v>15.823529411764707</c:v>
                </c:pt>
                <c:pt idx="7">
                  <c:v>16.176470588235293</c:v>
                </c:pt>
                <c:pt idx="8">
                  <c:v>16.176470588235293</c:v>
                </c:pt>
                <c:pt idx="9">
                  <c:v>16.235294117647058</c:v>
                </c:pt>
                <c:pt idx="10">
                  <c:v>18.411764705882351</c:v>
                </c:pt>
                <c:pt idx="11">
                  <c:v>16.058823529411764</c:v>
                </c:pt>
                <c:pt idx="12">
                  <c:v>16.117647058823529</c:v>
                </c:pt>
                <c:pt idx="13">
                  <c:v>17.705882352941178</c:v>
                </c:pt>
                <c:pt idx="14">
                  <c:v>16.117647058823529</c:v>
                </c:pt>
                <c:pt idx="15">
                  <c:v>18.705882352941178</c:v>
                </c:pt>
                <c:pt idx="16">
                  <c:v>16.294117647058822</c:v>
                </c:pt>
                <c:pt idx="17">
                  <c:v>16.529411764705884</c:v>
                </c:pt>
                <c:pt idx="18">
                  <c:v>17.588235294117649</c:v>
                </c:pt>
                <c:pt idx="19">
                  <c:v>19.117647058823529</c:v>
                </c:pt>
                <c:pt idx="20">
                  <c:v>16.941176470588236</c:v>
                </c:pt>
                <c:pt idx="21">
                  <c:v>16.882352941176471</c:v>
                </c:pt>
                <c:pt idx="22">
                  <c:v>16.117647058823529</c:v>
                </c:pt>
                <c:pt idx="23">
                  <c:v>17.875</c:v>
                </c:pt>
                <c:pt idx="24">
                  <c:v>18.125</c:v>
                </c:pt>
                <c:pt idx="25">
                  <c:v>17.75</c:v>
                </c:pt>
                <c:pt idx="26">
                  <c:v>17.8</c:v>
                </c:pt>
                <c:pt idx="27">
                  <c:v>17.727272727272727</c:v>
                </c:pt>
                <c:pt idx="28">
                  <c:v>16.833333333333332</c:v>
                </c:pt>
                <c:pt idx="29">
                  <c:v>23</c:v>
                </c:pt>
                <c:pt idx="30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92-4548-9862-BE2E5A378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672512"/>
        <c:axId val="111083904"/>
      </c:lineChart>
      <c:catAx>
        <c:axId val="110672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1083904"/>
        <c:crosses val="autoZero"/>
        <c:auto val="1"/>
        <c:lblAlgn val="ctr"/>
        <c:lblOffset val="100"/>
        <c:noMultiLvlLbl val="0"/>
      </c:catAx>
      <c:valAx>
        <c:axId val="11108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672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NA!$B$8:$AC$8</c:f>
              <c:numCache>
                <c:formatCode>General</c:formatCode>
                <c:ptCount val="28"/>
                <c:pt idx="0">
                  <c:v>17.399999999999999</c:v>
                </c:pt>
                <c:pt idx="1">
                  <c:v>18</c:v>
                </c:pt>
                <c:pt idx="2">
                  <c:v>19</c:v>
                </c:pt>
                <c:pt idx="3">
                  <c:v>14.8</c:v>
                </c:pt>
                <c:pt idx="4">
                  <c:v>18.8</c:v>
                </c:pt>
                <c:pt idx="5">
                  <c:v>18.2</c:v>
                </c:pt>
                <c:pt idx="6">
                  <c:v>14.4</c:v>
                </c:pt>
                <c:pt idx="7">
                  <c:v>16.2</c:v>
                </c:pt>
                <c:pt idx="8">
                  <c:v>15.6</c:v>
                </c:pt>
                <c:pt idx="9">
                  <c:v>17.399999999999999</c:v>
                </c:pt>
                <c:pt idx="10">
                  <c:v>24</c:v>
                </c:pt>
                <c:pt idx="11">
                  <c:v>19.2</c:v>
                </c:pt>
                <c:pt idx="12">
                  <c:v>19.399999999999999</c:v>
                </c:pt>
                <c:pt idx="13">
                  <c:v>19</c:v>
                </c:pt>
                <c:pt idx="14">
                  <c:v>18.8</c:v>
                </c:pt>
                <c:pt idx="15">
                  <c:v>20.8</c:v>
                </c:pt>
                <c:pt idx="16">
                  <c:v>18.8</c:v>
                </c:pt>
                <c:pt idx="17">
                  <c:v>21</c:v>
                </c:pt>
                <c:pt idx="18">
                  <c:v>21.4</c:v>
                </c:pt>
                <c:pt idx="19">
                  <c:v>23.4</c:v>
                </c:pt>
                <c:pt idx="20">
                  <c:v>20.6</c:v>
                </c:pt>
                <c:pt idx="21">
                  <c:v>18.2</c:v>
                </c:pt>
                <c:pt idx="22">
                  <c:v>16.8</c:v>
                </c:pt>
                <c:pt idx="23">
                  <c:v>17.600000000000001</c:v>
                </c:pt>
                <c:pt idx="24">
                  <c:v>19.600000000000001</c:v>
                </c:pt>
                <c:pt idx="25">
                  <c:v>18.600000000000001</c:v>
                </c:pt>
                <c:pt idx="26">
                  <c:v>17.2</c:v>
                </c:pt>
                <c:pt idx="2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71-43F7-A9B5-114D71269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1111168"/>
        <c:axId val="111121152"/>
      </c:barChart>
      <c:catAx>
        <c:axId val="11111116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1121152"/>
        <c:crossesAt val="18.690000000000001"/>
        <c:auto val="1"/>
        <c:lblAlgn val="ctr"/>
        <c:lblOffset val="25"/>
        <c:tickLblSkip val="2"/>
        <c:noMultiLvlLbl val="0"/>
      </c:catAx>
      <c:valAx>
        <c:axId val="111121152"/>
        <c:scaling>
          <c:orientation val="minMax"/>
          <c:max val="25"/>
          <c:min val="1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111111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9</xdr:row>
      <xdr:rowOff>133350</xdr:rowOff>
    </xdr:from>
    <xdr:to>
      <xdr:col>15</xdr:col>
      <xdr:colOff>57150</xdr:colOff>
      <xdr:row>23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209550</xdr:colOff>
      <xdr:row>9</xdr:row>
      <xdr:rowOff>142875</xdr:rowOff>
    </xdr:from>
    <xdr:to>
      <xdr:col>35</xdr:col>
      <xdr:colOff>76200</xdr:colOff>
      <xdr:row>24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</xdr:colOff>
      <xdr:row>10</xdr:row>
      <xdr:rowOff>19050</xdr:rowOff>
    </xdr:from>
    <xdr:to>
      <xdr:col>31</xdr:col>
      <xdr:colOff>476250</xdr:colOff>
      <xdr:row>24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10</xdr:row>
      <xdr:rowOff>47625</xdr:rowOff>
    </xdr:from>
    <xdr:to>
      <xdr:col>17</xdr:col>
      <xdr:colOff>228600</xdr:colOff>
      <xdr:row>24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a/Desktop/Data/Totals%20Con%20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0">
          <cell r="B20">
            <v>15.529411764705882</v>
          </cell>
          <cell r="C20">
            <v>16.588235294117649</v>
          </cell>
          <cell r="D20">
            <v>15.764705882352942</v>
          </cell>
          <cell r="E20">
            <v>13.705882352941176</v>
          </cell>
          <cell r="F20">
            <v>16.235294117647058</v>
          </cell>
          <cell r="G20">
            <v>16.941176470588236</v>
          </cell>
          <cell r="H20">
            <v>15.823529411764707</v>
          </cell>
          <cell r="I20">
            <v>16.176470588235293</v>
          </cell>
          <cell r="J20">
            <v>16.176470588235293</v>
          </cell>
          <cell r="K20">
            <v>16.235294117647058</v>
          </cell>
          <cell r="L20">
            <v>18.411764705882351</v>
          </cell>
          <cell r="M20">
            <v>16.058823529411764</v>
          </cell>
          <cell r="N20">
            <v>16.117647058823529</v>
          </cell>
          <cell r="O20">
            <v>17.705882352941178</v>
          </cell>
          <cell r="P20">
            <v>16.117647058823529</v>
          </cell>
          <cell r="Q20">
            <v>18.705882352941178</v>
          </cell>
          <cell r="R20">
            <v>16.294117647058822</v>
          </cell>
          <cell r="S20">
            <v>16.529411764705884</v>
          </cell>
          <cell r="T20">
            <v>17.588235294117649</v>
          </cell>
          <cell r="U20">
            <v>19.117647058823529</v>
          </cell>
          <cell r="V20">
            <v>16.941176470588236</v>
          </cell>
          <cell r="W20">
            <v>16.882352941176471</v>
          </cell>
          <cell r="X20">
            <v>16.117647058823529</v>
          </cell>
          <cell r="Y20">
            <v>17.875</v>
          </cell>
          <cell r="Z20">
            <v>18.125</v>
          </cell>
          <cell r="AA20">
            <v>17.75</v>
          </cell>
          <cell r="AB20">
            <v>17.8</v>
          </cell>
          <cell r="AC20">
            <v>17.727272727272727</v>
          </cell>
          <cell r="AD20">
            <v>16.833333333333332</v>
          </cell>
          <cell r="AE20">
            <v>23</v>
          </cell>
          <cell r="AF20">
            <v>18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H1" workbookViewId="0">
      <selection activeCell="X26" sqref="X26"/>
    </sheetView>
  </sheetViews>
  <sheetFormatPr defaultRowHeight="14.35" x14ac:dyDescent="0.5"/>
  <cols>
    <col min="1" max="1" width="9.41015625" customWidth="1"/>
    <col min="2" max="29" width="3.703125" customWidth="1"/>
    <col min="30" max="30" width="5.41015625" customWidth="1"/>
    <col min="31" max="42" width="3.703125" customWidth="1"/>
  </cols>
  <sheetData>
    <row r="1" spans="1:35" ht="14.7" thickBot="1" x14ac:dyDescent="0.55000000000000004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</row>
    <row r="2" spans="1:35" ht="6" customHeight="1" x14ac:dyDescent="0.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35" x14ac:dyDescent="0.5">
      <c r="A3" s="4">
        <v>202</v>
      </c>
      <c r="B3" s="3">
        <v>23</v>
      </c>
      <c r="C3" s="3">
        <v>30</v>
      </c>
      <c r="D3" s="3">
        <v>33</v>
      </c>
      <c r="E3" s="3">
        <v>27</v>
      </c>
      <c r="F3" s="7">
        <v>38</v>
      </c>
      <c r="G3" s="7">
        <v>42</v>
      </c>
      <c r="H3" s="7">
        <v>32</v>
      </c>
      <c r="I3" s="7">
        <v>12</v>
      </c>
      <c r="J3" s="7">
        <v>29</v>
      </c>
      <c r="K3" s="7">
        <v>37</v>
      </c>
      <c r="L3" s="7">
        <v>38</v>
      </c>
      <c r="M3" s="7">
        <v>42</v>
      </c>
      <c r="N3" s="7">
        <v>34</v>
      </c>
      <c r="O3" s="7">
        <v>25</v>
      </c>
      <c r="P3" s="7">
        <v>33</v>
      </c>
      <c r="Q3" s="7">
        <v>21</v>
      </c>
      <c r="R3" s="7">
        <v>36</v>
      </c>
      <c r="S3" s="7">
        <v>30</v>
      </c>
      <c r="T3" s="7">
        <v>35</v>
      </c>
      <c r="U3" s="7">
        <v>29</v>
      </c>
      <c r="V3" s="7">
        <v>39</v>
      </c>
      <c r="W3" s="7">
        <v>24</v>
      </c>
      <c r="X3" s="7">
        <v>36</v>
      </c>
      <c r="Y3" s="7">
        <v>37</v>
      </c>
      <c r="Z3" s="7">
        <v>43</v>
      </c>
      <c r="AA3" s="7">
        <v>37</v>
      </c>
      <c r="AB3" s="7">
        <v>43</v>
      </c>
      <c r="AC3" s="3">
        <v>45</v>
      </c>
      <c r="AD3">
        <f>SUM(A3:AC3)</f>
        <v>1132</v>
      </c>
    </row>
    <row r="4" spans="1:35" x14ac:dyDescent="0.5">
      <c r="A4" s="4">
        <v>207</v>
      </c>
      <c r="B4" s="3">
        <v>31</v>
      </c>
      <c r="C4" s="3">
        <v>29</v>
      </c>
      <c r="D4" s="3">
        <v>28</v>
      </c>
      <c r="E4" s="3">
        <v>25</v>
      </c>
      <c r="F4" s="7">
        <v>16</v>
      </c>
      <c r="G4" s="7">
        <v>33</v>
      </c>
      <c r="H4" s="7">
        <v>27</v>
      </c>
      <c r="I4" s="7">
        <v>21</v>
      </c>
      <c r="J4" s="7">
        <v>26</v>
      </c>
      <c r="K4" s="7">
        <v>23</v>
      </c>
      <c r="L4" s="7">
        <v>24</v>
      </c>
      <c r="M4" s="7">
        <v>28</v>
      </c>
      <c r="N4" s="7">
        <v>30</v>
      </c>
      <c r="O4" s="7">
        <v>23</v>
      </c>
      <c r="P4" s="7">
        <v>21</v>
      </c>
      <c r="Q4" s="7">
        <v>25</v>
      </c>
      <c r="R4" s="7">
        <v>24</v>
      </c>
      <c r="S4" s="7">
        <v>24</v>
      </c>
      <c r="T4" s="7">
        <v>24</v>
      </c>
      <c r="U4" s="7">
        <v>16</v>
      </c>
      <c r="V4" s="7">
        <v>19</v>
      </c>
      <c r="W4" s="7">
        <v>27</v>
      </c>
      <c r="X4" s="7">
        <v>30</v>
      </c>
      <c r="Y4" s="7">
        <v>33</v>
      </c>
      <c r="Z4" s="7">
        <v>33</v>
      </c>
      <c r="AA4" s="7">
        <v>26</v>
      </c>
      <c r="AB4" s="7">
        <v>28</v>
      </c>
      <c r="AC4" s="3">
        <v>16</v>
      </c>
      <c r="AD4">
        <f t="shared" ref="AD4:AD7" si="0">SUM(A4:AC4)</f>
        <v>917</v>
      </c>
    </row>
    <row r="5" spans="1:35" x14ac:dyDescent="0.5">
      <c r="A5" s="4">
        <v>208</v>
      </c>
      <c r="B5" s="3">
        <v>19</v>
      </c>
      <c r="C5" s="3">
        <v>11</v>
      </c>
      <c r="D5" s="3">
        <v>13</v>
      </c>
      <c r="E5" s="3">
        <v>17</v>
      </c>
      <c r="F5" s="7">
        <v>19</v>
      </c>
      <c r="G5" s="7">
        <v>32</v>
      </c>
      <c r="H5" s="7">
        <v>26</v>
      </c>
      <c r="I5" s="7">
        <v>25</v>
      </c>
      <c r="J5" s="7">
        <v>24</v>
      </c>
      <c r="K5" s="7">
        <v>19</v>
      </c>
      <c r="L5" s="7">
        <v>16</v>
      </c>
      <c r="M5" s="7">
        <v>10</v>
      </c>
      <c r="N5" s="7">
        <v>12</v>
      </c>
      <c r="O5" s="7">
        <v>14</v>
      </c>
      <c r="P5" s="7">
        <v>20</v>
      </c>
      <c r="Q5" s="7">
        <v>13</v>
      </c>
      <c r="R5" s="7">
        <v>15</v>
      </c>
      <c r="S5" s="7">
        <v>17</v>
      </c>
      <c r="T5" s="7">
        <v>16</v>
      </c>
      <c r="U5" s="7">
        <v>17</v>
      </c>
      <c r="V5" s="7">
        <v>24</v>
      </c>
      <c r="W5" s="7">
        <v>23</v>
      </c>
      <c r="X5" s="7">
        <v>23</v>
      </c>
      <c r="Y5" s="7">
        <v>20</v>
      </c>
      <c r="Z5" s="7">
        <v>15</v>
      </c>
      <c r="AA5" s="7">
        <v>16</v>
      </c>
      <c r="AB5" s="7">
        <v>17</v>
      </c>
      <c r="AC5" s="3">
        <v>13</v>
      </c>
      <c r="AD5">
        <f t="shared" si="0"/>
        <v>714</v>
      </c>
    </row>
    <row r="6" spans="1:35" x14ac:dyDescent="0.5">
      <c r="A6" s="4">
        <v>218</v>
      </c>
      <c r="B6" s="3">
        <v>32</v>
      </c>
      <c r="C6" s="3">
        <v>25</v>
      </c>
      <c r="D6" s="3">
        <v>23</v>
      </c>
      <c r="E6" s="3">
        <v>26</v>
      </c>
      <c r="F6" s="7">
        <v>21</v>
      </c>
      <c r="G6" s="7">
        <v>27</v>
      </c>
      <c r="H6" s="7">
        <v>18</v>
      </c>
      <c r="I6" s="7">
        <v>32</v>
      </c>
      <c r="J6" s="7">
        <v>37</v>
      </c>
      <c r="K6" s="7">
        <v>28</v>
      </c>
      <c r="L6" s="7">
        <v>18</v>
      </c>
      <c r="M6" s="7">
        <v>30</v>
      </c>
      <c r="N6" s="7">
        <v>25</v>
      </c>
      <c r="O6" s="7">
        <v>28</v>
      </c>
      <c r="P6" s="7">
        <v>24</v>
      </c>
      <c r="Q6" s="7">
        <v>28</v>
      </c>
      <c r="R6" s="7">
        <v>24</v>
      </c>
      <c r="S6" s="7">
        <v>24</v>
      </c>
      <c r="T6" s="7">
        <v>26</v>
      </c>
      <c r="U6" s="7">
        <v>25</v>
      </c>
      <c r="V6" s="7">
        <v>29</v>
      </c>
      <c r="W6" s="7">
        <v>28</v>
      </c>
      <c r="X6" s="7">
        <v>38</v>
      </c>
      <c r="Y6" s="7">
        <v>24</v>
      </c>
      <c r="Z6" s="7">
        <v>27</v>
      </c>
      <c r="AA6" s="7">
        <v>24</v>
      </c>
      <c r="AB6" s="7">
        <v>21</v>
      </c>
      <c r="AC6" s="3">
        <v>28</v>
      </c>
      <c r="AD6">
        <f t="shared" si="0"/>
        <v>958</v>
      </c>
    </row>
    <row r="7" spans="1:35" x14ac:dyDescent="0.5">
      <c r="A7" s="4">
        <v>223</v>
      </c>
      <c r="B7" s="3">
        <v>24</v>
      </c>
      <c r="C7" s="3">
        <v>30</v>
      </c>
      <c r="D7" s="3">
        <v>44</v>
      </c>
      <c r="E7" s="3">
        <v>46</v>
      </c>
      <c r="F7" s="7">
        <v>47</v>
      </c>
      <c r="G7" s="7">
        <v>44</v>
      </c>
      <c r="H7" s="7">
        <v>42</v>
      </c>
      <c r="I7" s="7">
        <v>41</v>
      </c>
      <c r="J7" s="7">
        <v>40</v>
      </c>
      <c r="K7" s="7">
        <v>39</v>
      </c>
      <c r="L7" s="7">
        <v>26</v>
      </c>
      <c r="M7" s="7">
        <v>28</v>
      </c>
      <c r="N7" s="7">
        <v>41</v>
      </c>
      <c r="O7" s="7">
        <v>39</v>
      </c>
      <c r="P7" s="7">
        <v>42</v>
      </c>
      <c r="Q7" s="7">
        <v>38</v>
      </c>
      <c r="R7" s="7">
        <v>38</v>
      </c>
      <c r="S7" s="7">
        <v>36</v>
      </c>
      <c r="T7" s="7">
        <v>46</v>
      </c>
      <c r="U7" s="7">
        <v>22</v>
      </c>
      <c r="V7" s="7">
        <v>26</v>
      </c>
      <c r="W7" s="7">
        <v>31</v>
      </c>
      <c r="X7" s="7">
        <v>33</v>
      </c>
      <c r="Y7" s="7">
        <v>29</v>
      </c>
      <c r="Z7" s="7">
        <v>20</v>
      </c>
      <c r="AA7" s="7">
        <v>20</v>
      </c>
      <c r="AB7" s="7">
        <v>27</v>
      </c>
      <c r="AC7" s="3">
        <v>25</v>
      </c>
      <c r="AD7">
        <f t="shared" si="0"/>
        <v>1187</v>
      </c>
      <c r="AI7" t="s">
        <v>7</v>
      </c>
    </row>
    <row r="8" spans="1:35" x14ac:dyDescent="0.5">
      <c r="B8">
        <f>SUM(B3:B7)/5</f>
        <v>25.8</v>
      </c>
      <c r="C8">
        <f t="shared" ref="C8:AC8" si="1">SUM(C3:C7)/5</f>
        <v>25</v>
      </c>
      <c r="D8">
        <f t="shared" si="1"/>
        <v>28.2</v>
      </c>
      <c r="E8">
        <f t="shared" si="1"/>
        <v>28.2</v>
      </c>
      <c r="F8">
        <f t="shared" si="1"/>
        <v>28.2</v>
      </c>
      <c r="G8">
        <f t="shared" si="1"/>
        <v>35.6</v>
      </c>
      <c r="H8">
        <f t="shared" si="1"/>
        <v>29</v>
      </c>
      <c r="I8">
        <f t="shared" si="1"/>
        <v>26.2</v>
      </c>
      <c r="J8">
        <f t="shared" si="1"/>
        <v>31.2</v>
      </c>
      <c r="K8">
        <f t="shared" si="1"/>
        <v>29.2</v>
      </c>
      <c r="L8">
        <f t="shared" si="1"/>
        <v>24.4</v>
      </c>
      <c r="M8">
        <f t="shared" si="1"/>
        <v>27.6</v>
      </c>
      <c r="N8">
        <f t="shared" si="1"/>
        <v>28.4</v>
      </c>
      <c r="O8">
        <f t="shared" si="1"/>
        <v>25.8</v>
      </c>
      <c r="P8">
        <f t="shared" si="1"/>
        <v>28</v>
      </c>
      <c r="Q8">
        <f t="shared" si="1"/>
        <v>25</v>
      </c>
      <c r="R8">
        <f t="shared" si="1"/>
        <v>27.4</v>
      </c>
      <c r="S8">
        <f t="shared" si="1"/>
        <v>26.2</v>
      </c>
      <c r="T8">
        <f t="shared" si="1"/>
        <v>29.4</v>
      </c>
      <c r="U8">
        <f t="shared" si="1"/>
        <v>21.8</v>
      </c>
      <c r="V8">
        <f t="shared" si="1"/>
        <v>27.4</v>
      </c>
      <c r="W8">
        <f t="shared" si="1"/>
        <v>26.6</v>
      </c>
      <c r="X8">
        <f t="shared" si="1"/>
        <v>32</v>
      </c>
      <c r="Y8">
        <f t="shared" si="1"/>
        <v>28.6</v>
      </c>
      <c r="Z8">
        <f t="shared" si="1"/>
        <v>27.6</v>
      </c>
      <c r="AA8">
        <f t="shared" si="1"/>
        <v>24.6</v>
      </c>
      <c r="AB8">
        <f t="shared" si="1"/>
        <v>27.2</v>
      </c>
      <c r="AC8">
        <f t="shared" si="1"/>
        <v>25.4</v>
      </c>
      <c r="AE8">
        <f>SUM(B8:AC8)</f>
        <v>770</v>
      </c>
      <c r="AF8">
        <f>AE8/28</f>
        <v>27.5</v>
      </c>
      <c r="AI8">
        <f>STDEV(B8:AC8)</f>
        <v>2.6496680434991742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opLeftCell="A3" workbookViewId="0">
      <selection activeCell="AH16" sqref="AH16"/>
    </sheetView>
  </sheetViews>
  <sheetFormatPr defaultRowHeight="14.35" x14ac:dyDescent="0.5"/>
  <cols>
    <col min="1" max="1" width="9.41015625" customWidth="1"/>
    <col min="2" max="29" width="3.703125" customWidth="1"/>
    <col min="30" max="30" width="7.29296875" customWidth="1"/>
    <col min="33" max="33" width="7.29296875" customWidth="1"/>
  </cols>
  <sheetData>
    <row r="1" spans="1:33" ht="14.7" thickBot="1" x14ac:dyDescent="0.55000000000000004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</row>
    <row r="2" spans="1:33" ht="7.5" customHeight="1" x14ac:dyDescent="0.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33" x14ac:dyDescent="0.5">
      <c r="A3" s="4">
        <v>202</v>
      </c>
      <c r="B3" s="3">
        <v>21</v>
      </c>
      <c r="C3" s="3">
        <v>30</v>
      </c>
      <c r="D3" s="3">
        <v>27</v>
      </c>
      <c r="E3" s="3">
        <v>21</v>
      </c>
      <c r="F3" s="7">
        <v>28</v>
      </c>
      <c r="G3" s="7">
        <v>35</v>
      </c>
      <c r="H3" s="7">
        <v>25</v>
      </c>
      <c r="I3" s="7">
        <v>34</v>
      </c>
      <c r="J3" s="7">
        <v>30</v>
      </c>
      <c r="K3" s="7">
        <v>37</v>
      </c>
      <c r="L3" s="7">
        <v>36</v>
      </c>
      <c r="M3" s="7">
        <v>30</v>
      </c>
      <c r="N3" s="7">
        <v>37</v>
      </c>
      <c r="O3" s="7">
        <v>31</v>
      </c>
      <c r="P3" s="7">
        <v>29</v>
      </c>
      <c r="Q3" s="7">
        <v>36</v>
      </c>
      <c r="R3" s="7">
        <v>33</v>
      </c>
      <c r="S3" s="7">
        <v>40</v>
      </c>
      <c r="T3" s="7">
        <v>39</v>
      </c>
      <c r="U3" s="7">
        <v>35</v>
      </c>
      <c r="V3" s="7">
        <v>31</v>
      </c>
      <c r="W3" s="7">
        <v>29</v>
      </c>
      <c r="X3" s="7">
        <v>27</v>
      </c>
      <c r="Y3" s="7">
        <v>28</v>
      </c>
      <c r="Z3" s="7">
        <v>31</v>
      </c>
      <c r="AA3" s="7">
        <v>34</v>
      </c>
      <c r="AB3" s="7">
        <v>32</v>
      </c>
      <c r="AC3" s="3">
        <v>31</v>
      </c>
      <c r="AD3">
        <f>SUM(A3:AC3)</f>
        <v>1079</v>
      </c>
    </row>
    <row r="4" spans="1:33" x14ac:dyDescent="0.5">
      <c r="A4" s="4">
        <v>207</v>
      </c>
      <c r="B4" s="3">
        <v>11</v>
      </c>
      <c r="C4" s="3">
        <v>10</v>
      </c>
      <c r="D4" s="3">
        <v>12</v>
      </c>
      <c r="E4" s="3">
        <v>12</v>
      </c>
      <c r="F4" s="7">
        <v>18</v>
      </c>
      <c r="G4" s="7">
        <v>10</v>
      </c>
      <c r="H4" s="7">
        <v>10</v>
      </c>
      <c r="I4" s="7">
        <v>11</v>
      </c>
      <c r="J4" s="7">
        <v>12</v>
      </c>
      <c r="K4" s="7">
        <v>12</v>
      </c>
      <c r="L4" s="7">
        <v>19</v>
      </c>
      <c r="M4" s="7">
        <v>12</v>
      </c>
      <c r="N4" s="7">
        <v>12</v>
      </c>
      <c r="O4" s="7">
        <v>14</v>
      </c>
      <c r="P4" s="7">
        <v>12</v>
      </c>
      <c r="Q4" s="7">
        <v>11</v>
      </c>
      <c r="R4" s="7">
        <v>11</v>
      </c>
      <c r="S4" s="7">
        <v>14</v>
      </c>
      <c r="T4" s="7">
        <v>15</v>
      </c>
      <c r="U4" s="7">
        <v>12</v>
      </c>
      <c r="V4" s="7">
        <v>11</v>
      </c>
      <c r="W4" s="7">
        <v>12</v>
      </c>
      <c r="X4" s="7">
        <v>17</v>
      </c>
      <c r="Y4" s="7">
        <v>14</v>
      </c>
      <c r="Z4" s="7">
        <v>15</v>
      </c>
      <c r="AA4" s="7">
        <v>11</v>
      </c>
      <c r="AB4" s="7">
        <v>11</v>
      </c>
      <c r="AC4" s="3">
        <v>11</v>
      </c>
      <c r="AD4">
        <f t="shared" ref="AD4:AD7" si="0">SUM(A4:AC4)</f>
        <v>559</v>
      </c>
    </row>
    <row r="5" spans="1:33" x14ac:dyDescent="0.5">
      <c r="A5" s="4">
        <v>208</v>
      </c>
      <c r="B5" s="3">
        <v>16</v>
      </c>
      <c r="C5" s="3">
        <v>23</v>
      </c>
      <c r="D5" s="3">
        <v>29</v>
      </c>
      <c r="E5" s="3">
        <v>17</v>
      </c>
      <c r="F5" s="7">
        <v>26</v>
      </c>
      <c r="G5" s="7">
        <v>15</v>
      </c>
      <c r="H5" s="7">
        <v>11</v>
      </c>
      <c r="I5" s="7">
        <v>12</v>
      </c>
      <c r="J5" s="7">
        <v>11</v>
      </c>
      <c r="K5" s="7">
        <v>13</v>
      </c>
      <c r="L5" s="7">
        <v>18</v>
      </c>
      <c r="M5" s="7">
        <v>18</v>
      </c>
      <c r="N5" s="7">
        <v>21</v>
      </c>
      <c r="O5" s="7">
        <v>15</v>
      </c>
      <c r="P5" s="7">
        <v>22</v>
      </c>
      <c r="Q5" s="7">
        <v>25</v>
      </c>
      <c r="R5" s="7">
        <v>19</v>
      </c>
      <c r="S5" s="7">
        <v>16</v>
      </c>
      <c r="T5" s="7">
        <v>16</v>
      </c>
      <c r="U5" s="7">
        <v>19</v>
      </c>
      <c r="V5" s="7">
        <v>20</v>
      </c>
      <c r="W5" s="7">
        <v>20</v>
      </c>
      <c r="X5" s="7">
        <v>17</v>
      </c>
      <c r="Y5" s="7">
        <v>13</v>
      </c>
      <c r="Z5" s="7">
        <v>15</v>
      </c>
      <c r="AA5" s="7">
        <v>16</v>
      </c>
      <c r="AB5" s="7">
        <v>14</v>
      </c>
      <c r="AC5" s="3">
        <v>14</v>
      </c>
      <c r="AD5">
        <f t="shared" si="0"/>
        <v>699</v>
      </c>
    </row>
    <row r="6" spans="1:33" x14ac:dyDescent="0.5">
      <c r="A6" s="4">
        <v>218</v>
      </c>
      <c r="B6" s="3">
        <v>18</v>
      </c>
      <c r="C6" s="3">
        <v>13</v>
      </c>
      <c r="D6" s="3">
        <v>10</v>
      </c>
      <c r="E6" s="3">
        <v>11</v>
      </c>
      <c r="F6" s="7">
        <v>10</v>
      </c>
      <c r="G6" s="7">
        <v>15</v>
      </c>
      <c r="H6" s="7">
        <v>13</v>
      </c>
      <c r="I6" s="7">
        <v>10</v>
      </c>
      <c r="J6" s="7">
        <v>11</v>
      </c>
      <c r="K6" s="7">
        <v>12</v>
      </c>
      <c r="L6" s="7">
        <v>22</v>
      </c>
      <c r="M6" s="7">
        <v>14</v>
      </c>
      <c r="N6" s="7">
        <v>17</v>
      </c>
      <c r="O6" s="7">
        <v>19</v>
      </c>
      <c r="P6" s="7">
        <v>19</v>
      </c>
      <c r="Q6" s="7">
        <v>17</v>
      </c>
      <c r="R6" s="7">
        <v>17</v>
      </c>
      <c r="S6" s="7">
        <v>16</v>
      </c>
      <c r="T6" s="7">
        <v>17</v>
      </c>
      <c r="U6" s="7">
        <v>15</v>
      </c>
      <c r="V6" s="7">
        <v>16</v>
      </c>
      <c r="W6" s="7">
        <v>11</v>
      </c>
      <c r="X6" s="7">
        <v>11</v>
      </c>
      <c r="Y6" s="7">
        <v>18</v>
      </c>
      <c r="Z6" s="7">
        <v>16</v>
      </c>
      <c r="AA6" s="7">
        <v>11</v>
      </c>
      <c r="AB6" s="7">
        <v>14</v>
      </c>
      <c r="AC6" s="3">
        <v>17</v>
      </c>
      <c r="AD6">
        <f t="shared" si="0"/>
        <v>628</v>
      </c>
    </row>
    <row r="7" spans="1:33" x14ac:dyDescent="0.5">
      <c r="A7" s="4">
        <v>223</v>
      </c>
      <c r="B7" s="3">
        <v>21</v>
      </c>
      <c r="C7" s="3">
        <v>14</v>
      </c>
      <c r="D7" s="3">
        <v>17</v>
      </c>
      <c r="E7" s="3">
        <v>13</v>
      </c>
      <c r="F7" s="7">
        <v>12</v>
      </c>
      <c r="G7" s="7">
        <v>16</v>
      </c>
      <c r="H7" s="7">
        <v>13</v>
      </c>
      <c r="I7" s="7">
        <v>14</v>
      </c>
      <c r="J7" s="7">
        <v>14</v>
      </c>
      <c r="K7" s="7">
        <v>13</v>
      </c>
      <c r="L7" s="7">
        <v>25</v>
      </c>
      <c r="M7" s="7">
        <v>22</v>
      </c>
      <c r="N7" s="7">
        <v>10</v>
      </c>
      <c r="O7" s="7">
        <v>16</v>
      </c>
      <c r="P7" s="7">
        <v>12</v>
      </c>
      <c r="Q7" s="7">
        <v>15</v>
      </c>
      <c r="R7" s="7">
        <v>14</v>
      </c>
      <c r="S7" s="7">
        <v>19</v>
      </c>
      <c r="T7" s="7">
        <v>20</v>
      </c>
      <c r="U7" s="7">
        <v>36</v>
      </c>
      <c r="V7" s="7">
        <v>25</v>
      </c>
      <c r="W7" s="7">
        <v>19</v>
      </c>
      <c r="X7" s="7">
        <v>12</v>
      </c>
      <c r="Y7" s="7">
        <v>15</v>
      </c>
      <c r="Z7" s="7">
        <v>21</v>
      </c>
      <c r="AA7" s="7">
        <v>21</v>
      </c>
      <c r="AB7" s="7">
        <v>15</v>
      </c>
      <c r="AC7" s="3">
        <v>22</v>
      </c>
      <c r="AD7">
        <f t="shared" si="0"/>
        <v>709</v>
      </c>
      <c r="AG7" t="s">
        <v>7</v>
      </c>
    </row>
    <row r="8" spans="1:33" x14ac:dyDescent="0.5">
      <c r="B8">
        <f>SUM(B3:B7)/5</f>
        <v>17.399999999999999</v>
      </c>
      <c r="C8">
        <f t="shared" ref="C8:AC8" si="1">SUM(C3:C7)/5</f>
        <v>18</v>
      </c>
      <c r="D8">
        <f t="shared" si="1"/>
        <v>19</v>
      </c>
      <c r="E8">
        <f t="shared" si="1"/>
        <v>14.8</v>
      </c>
      <c r="F8">
        <f t="shared" si="1"/>
        <v>18.8</v>
      </c>
      <c r="G8">
        <f t="shared" si="1"/>
        <v>18.2</v>
      </c>
      <c r="H8">
        <f t="shared" si="1"/>
        <v>14.4</v>
      </c>
      <c r="I8">
        <f t="shared" si="1"/>
        <v>16.2</v>
      </c>
      <c r="J8">
        <f t="shared" si="1"/>
        <v>15.6</v>
      </c>
      <c r="K8">
        <f t="shared" si="1"/>
        <v>17.399999999999999</v>
      </c>
      <c r="L8">
        <f t="shared" si="1"/>
        <v>24</v>
      </c>
      <c r="M8">
        <f t="shared" si="1"/>
        <v>19.2</v>
      </c>
      <c r="N8">
        <f t="shared" si="1"/>
        <v>19.399999999999999</v>
      </c>
      <c r="O8">
        <f t="shared" si="1"/>
        <v>19</v>
      </c>
      <c r="P8">
        <f t="shared" si="1"/>
        <v>18.8</v>
      </c>
      <c r="Q8">
        <f t="shared" si="1"/>
        <v>20.8</v>
      </c>
      <c r="R8">
        <f t="shared" si="1"/>
        <v>18.8</v>
      </c>
      <c r="S8">
        <f t="shared" si="1"/>
        <v>21</v>
      </c>
      <c r="T8">
        <f t="shared" si="1"/>
        <v>21.4</v>
      </c>
      <c r="U8">
        <f t="shared" si="1"/>
        <v>23.4</v>
      </c>
      <c r="V8">
        <f t="shared" si="1"/>
        <v>20.6</v>
      </c>
      <c r="W8">
        <f t="shared" si="1"/>
        <v>18.2</v>
      </c>
      <c r="X8">
        <f t="shared" si="1"/>
        <v>16.8</v>
      </c>
      <c r="Y8">
        <f t="shared" si="1"/>
        <v>17.600000000000001</v>
      </c>
      <c r="Z8">
        <f t="shared" si="1"/>
        <v>19.600000000000001</v>
      </c>
      <c r="AA8">
        <f t="shared" si="1"/>
        <v>18.600000000000001</v>
      </c>
      <c r="AB8">
        <f t="shared" si="1"/>
        <v>17.2</v>
      </c>
      <c r="AC8">
        <f t="shared" si="1"/>
        <v>19</v>
      </c>
      <c r="AD8" s="14">
        <f>SUM(B8:AC8)</f>
        <v>523.20000000000005</v>
      </c>
      <c r="AE8" s="14">
        <f>AD8/28</f>
        <v>18.685714285714287</v>
      </c>
      <c r="AG8">
        <f>STDEV(B8:AC8)</f>
        <v>2.2247287451323015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16" sqref="E16"/>
    </sheetView>
  </sheetViews>
  <sheetFormatPr defaultRowHeight="14.35" x14ac:dyDescent="0.5"/>
  <cols>
    <col min="5" max="5" width="6.5859375" customWidth="1"/>
    <col min="6" max="6" width="6" customWidth="1"/>
  </cols>
  <sheetData>
    <row r="1" spans="1:6" x14ac:dyDescent="0.5">
      <c r="A1" s="8" t="s">
        <v>1</v>
      </c>
      <c r="B1" s="8" t="s">
        <v>2</v>
      </c>
      <c r="C1" s="8" t="s">
        <v>3</v>
      </c>
      <c r="D1" s="9"/>
      <c r="E1" s="8" t="s">
        <v>5</v>
      </c>
      <c r="F1" s="8" t="s">
        <v>6</v>
      </c>
    </row>
    <row r="2" spans="1:6" x14ac:dyDescent="0.5">
      <c r="A2" s="10">
        <v>202</v>
      </c>
      <c r="B2" s="11">
        <v>1132</v>
      </c>
      <c r="C2" s="11">
        <v>1079</v>
      </c>
      <c r="E2" s="11">
        <f t="shared" ref="E2:F6" si="0">B2/28</f>
        <v>40.428571428571431</v>
      </c>
      <c r="F2" s="15">
        <f t="shared" si="0"/>
        <v>38.535714285714285</v>
      </c>
    </row>
    <row r="3" spans="1:6" x14ac:dyDescent="0.5">
      <c r="A3" s="10">
        <v>207</v>
      </c>
      <c r="B3" s="11">
        <v>917</v>
      </c>
      <c r="C3" s="11">
        <v>559</v>
      </c>
      <c r="E3" s="11">
        <f t="shared" si="0"/>
        <v>32.75</v>
      </c>
      <c r="F3" s="15">
        <f t="shared" si="0"/>
        <v>19.964285714285715</v>
      </c>
    </row>
    <row r="4" spans="1:6" x14ac:dyDescent="0.5">
      <c r="A4" s="10">
        <v>208</v>
      </c>
      <c r="B4" s="11">
        <v>714</v>
      </c>
      <c r="C4" s="11">
        <v>699</v>
      </c>
      <c r="E4" s="11">
        <f t="shared" si="0"/>
        <v>25.5</v>
      </c>
      <c r="F4" s="15">
        <f t="shared" si="0"/>
        <v>24.964285714285715</v>
      </c>
    </row>
    <row r="5" spans="1:6" x14ac:dyDescent="0.5">
      <c r="A5" s="10">
        <v>218</v>
      </c>
      <c r="B5" s="11">
        <v>958</v>
      </c>
      <c r="C5" s="11">
        <v>628</v>
      </c>
      <c r="E5" s="11">
        <f t="shared" si="0"/>
        <v>34.214285714285715</v>
      </c>
      <c r="F5" s="15">
        <f t="shared" si="0"/>
        <v>22.428571428571427</v>
      </c>
    </row>
    <row r="6" spans="1:6" x14ac:dyDescent="0.5">
      <c r="A6" s="10">
        <v>223</v>
      </c>
      <c r="B6" s="11">
        <v>1187</v>
      </c>
      <c r="C6" s="11">
        <v>709</v>
      </c>
      <c r="E6" s="11">
        <f t="shared" si="0"/>
        <v>42.392857142857146</v>
      </c>
      <c r="F6" s="15">
        <f t="shared" si="0"/>
        <v>25.321428571428573</v>
      </c>
    </row>
    <row r="7" spans="1:6" x14ac:dyDescent="0.5">
      <c r="A7" s="9" t="s">
        <v>4</v>
      </c>
      <c r="B7" s="12">
        <f>SUM(B2:B6)</f>
        <v>4908</v>
      </c>
      <c r="C7" s="12">
        <f>SUM(C2:C6)</f>
        <v>3674</v>
      </c>
      <c r="D7" s="9"/>
    </row>
    <row r="8" spans="1:6" x14ac:dyDescent="0.5">
      <c r="A8" s="9"/>
      <c r="B8" s="12">
        <f>B7/5</f>
        <v>981.6</v>
      </c>
      <c r="C8" s="13">
        <f>C7/5</f>
        <v>734.8</v>
      </c>
      <c r="D8" s="9"/>
    </row>
    <row r="9" spans="1:6" x14ac:dyDescent="0.5">
      <c r="A9" s="9"/>
      <c r="B9" s="12"/>
      <c r="C9" s="12"/>
      <c r="D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</vt:lpstr>
      <vt:lpstr>NA</vt:lpstr>
      <vt:lpstr>Totals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2017-02-05T05:55:37Z</dcterms:modified>
</cp:coreProperties>
</file>